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edule" sheetId="1" r:id="rId4"/>
    <sheet state="visible" name="Teams" sheetId="2" r:id="rId5"/>
    <sheet state="visible" name="Employees" sheetId="3" r:id="rId6"/>
    <sheet state="visible" name="Shifts" sheetId="4" r:id="rId7"/>
    <sheet state="visible" name="Instructions" sheetId="5" r:id="rId8"/>
  </sheets>
  <definedNames/>
  <calcPr/>
</workbook>
</file>

<file path=xl/sharedStrings.xml><?xml version="1.0" encoding="utf-8"?>
<sst xmlns="http://schemas.openxmlformats.org/spreadsheetml/2006/main" count="146" uniqueCount="61">
  <si>
    <t>Try Workfeed's scheduling platform for free</t>
  </si>
  <si>
    <t>2-2-3 Work Schedule</t>
  </si>
  <si>
    <t>[COMPANY NAME]</t>
  </si>
  <si>
    <t>Start date</t>
  </si>
  <si>
    <t>Paid</t>
  </si>
  <si>
    <t>Total</t>
  </si>
  <si>
    <t>Team</t>
  </si>
  <si>
    <t>Hours</t>
  </si>
  <si>
    <t>Labour costs</t>
  </si>
  <si>
    <t>Team 1</t>
  </si>
  <si>
    <t>Day</t>
  </si>
  <si>
    <t>Night</t>
  </si>
  <si>
    <t>Team 2</t>
  </si>
  <si>
    <t>Team 3</t>
  </si>
  <si>
    <t>Team 4</t>
  </si>
  <si>
    <t>Daily Paid Hours</t>
  </si>
  <si>
    <t>Daily Labour costs</t>
  </si>
  <si>
    <t>Teams</t>
  </si>
  <si>
    <t>Position</t>
  </si>
  <si>
    <t>Name 1</t>
  </si>
  <si>
    <t>Name 6</t>
  </si>
  <si>
    <t>Name 11</t>
  </si>
  <si>
    <t>Name 16</t>
  </si>
  <si>
    <t>Name 2</t>
  </si>
  <si>
    <t>Name 7</t>
  </si>
  <si>
    <t>Name 12</t>
  </si>
  <si>
    <t>Name 17</t>
  </si>
  <si>
    <t>Name 3</t>
  </si>
  <si>
    <t>Name 8</t>
  </si>
  <si>
    <t>Name 13</t>
  </si>
  <si>
    <t>Name 18</t>
  </si>
  <si>
    <t>Name 4</t>
  </si>
  <si>
    <t>Name 9</t>
  </si>
  <si>
    <t>Name 14</t>
  </si>
  <si>
    <t>Name 19</t>
  </si>
  <si>
    <t>Name 5</t>
  </si>
  <si>
    <t>Name 10</t>
  </si>
  <si>
    <t>Name 15</t>
  </si>
  <si>
    <t>Name 20</t>
  </si>
  <si>
    <t>Hourly Rate 1</t>
  </si>
  <si>
    <t>Hourly Rate 2</t>
  </si>
  <si>
    <t>Hourly Rate 3</t>
  </si>
  <si>
    <t>Hourly Rate 4</t>
  </si>
  <si>
    <t>Sum</t>
  </si>
  <si>
    <t>Count</t>
  </si>
  <si>
    <t>Avg</t>
  </si>
  <si>
    <t>Employees</t>
  </si>
  <si>
    <t>Employee name</t>
  </si>
  <si>
    <t>Hourly wage</t>
  </si>
  <si>
    <t>Shifts</t>
  </si>
  <si>
    <t>Shift name</t>
  </si>
  <si>
    <t>Start</t>
  </si>
  <si>
    <t>End</t>
  </si>
  <si>
    <t>Number of paid hours</t>
  </si>
  <si>
    <t>Instructions</t>
  </si>
  <si>
    <t>What is the 2-2-3 work schedule?</t>
  </si>
  <si>
    <t>The 2-2-3 or also called the Panama schedule is a 28-day rotational cycle in which each employee works in 12-hour shifts.
The 2-2-3 work schedule usually involves 4 teams that work 2 days, then get 2 rest days, followed by 3 days of work. This is repeated weekly, however, the second week begins with 2 rest days, then 2 workdays, then 3 rest days. This is then repeated in week 3 from the beginning. Typically, a month consists of 14 12-hour shifts.</t>
  </si>
  <si>
    <t>Read more about the 2-2-3 work schedule here</t>
  </si>
  <si>
    <t>Simplify the process of creating and maintaining the 2-2-3 work schedule with Workfeed.</t>
  </si>
  <si>
    <t>Workfeed is a workforce management platform that removes the complexity of shift scheduling away from your hands. It allows you to easily create and manage work schedules from the platform while your employees have a clear overview of their shifts in the app.
With Workfeed, you give your employees more flexibility while you yourself can maintain a better work-life balance. Workfeed also records all hours so you can focus on managing your team.</t>
  </si>
  <si>
    <t>Learn more about Workfeed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</si>
</sst>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ddd"/>
    <numFmt numFmtId="166" formatCode="d&quot;/&quot;m"/>
    <numFmt numFmtId="167" formatCode="HH:mm:ss"/>
  </numFmts>
  <fonts count="12">
    <font>
      <sz val="10.0"/>
      <color rgb="FF000000"/>
      <name val="Arial"/>
      <scheme val="minor"/>
    </font>
    <font>
      <b/>
      <sz val="11.0"/>
      <color theme="0"/>
    </font>
    <font>
      <b/>
      <sz val="14.0"/>
      <color theme="1"/>
      <name val="Arial"/>
    </font>
    <font>
      <b/>
      <sz val="12.0"/>
      <color theme="1"/>
      <name val="Arial"/>
      <scheme val="minor"/>
    </font>
    <font>
      <b/>
      <sz val="11.0"/>
      <color rgb="FFFFFFFF"/>
      <name val="Arial"/>
    </font>
    <font>
      <color theme="1"/>
      <name val="Arial"/>
      <scheme val="minor"/>
    </font>
    <font>
      <b/>
      <color theme="0"/>
      <name val="Arial"/>
      <scheme val="minor"/>
    </font>
    <font>
      <color theme="1"/>
      <name val="Arial"/>
    </font>
    <font>
      <b/>
      <color rgb="FFFFFFFF"/>
      <name val="Arial"/>
      <scheme val="minor"/>
    </font>
    <font>
      <b/>
      <sz val="11.0"/>
      <color theme="0"/>
      <name val="Arial"/>
      <scheme val="minor"/>
    </font>
    <font>
      <u/>
      <color rgb="FF0000FF"/>
    </font>
    <font>
      <sz val="10.0"/>
      <color theme="1"/>
      <name val="Arial"/>
      <scheme val="minor"/>
    </font>
  </fonts>
  <fills count="5">
    <fill>
      <patternFill patternType="none"/>
    </fill>
    <fill>
      <patternFill patternType="lightGray"/>
    </fill>
    <fill>
      <patternFill patternType="solid">
        <fgColor theme="4"/>
        <bgColor theme="4"/>
      </patternFill>
    </fill>
    <fill>
      <patternFill patternType="solid">
        <fgColor rgb="FFFFFFFF"/>
        <bgColor rgb="FFFFFFFF"/>
      </patternFill>
    </fill>
    <fill>
      <patternFill patternType="solid">
        <fgColor rgb="FFF3F3F3"/>
        <bgColor rgb="FFF3F3F3"/>
      </patternFill>
    </fill>
  </fills>
  <borders count="1">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0" fontId="2" numFmtId="3" xfId="0" applyAlignment="1" applyFont="1" applyNumberFormat="1">
      <alignment readingOrder="0"/>
    </xf>
    <xf borderId="0" fillId="0" fontId="3" numFmtId="0" xfId="0" applyAlignment="1" applyFont="1">
      <alignment readingOrder="0"/>
    </xf>
    <xf borderId="0" fillId="3" fontId="4" numFmtId="3" xfId="0" applyAlignment="1" applyFill="1" applyFont="1" applyNumberFormat="1">
      <alignment readingOrder="0"/>
    </xf>
    <xf borderId="0" fillId="2" fontId="4" numFmtId="3" xfId="0" applyAlignment="1" applyFont="1" applyNumberFormat="1">
      <alignment readingOrder="0"/>
    </xf>
    <xf borderId="0" fillId="4" fontId="5" numFmtId="164" xfId="0" applyAlignment="1" applyFill="1" applyFont="1" applyNumberFormat="1">
      <alignment readingOrder="0"/>
    </xf>
    <xf borderId="0" fillId="3" fontId="5" numFmtId="0" xfId="0" applyFont="1"/>
    <xf borderId="0" fillId="2" fontId="4" numFmtId="165" xfId="0" applyAlignment="1" applyFont="1" applyNumberFormat="1">
      <alignment horizontal="center" readingOrder="0"/>
    </xf>
    <xf borderId="0" fillId="2" fontId="4" numFmtId="165" xfId="0" applyAlignment="1" applyFont="1" applyNumberFormat="1">
      <alignment horizontal="center" readingOrder="0"/>
    </xf>
    <xf borderId="0" fillId="2" fontId="4" numFmtId="0" xfId="0" applyAlignment="1" applyFont="1">
      <alignment horizontal="center" readingOrder="0"/>
    </xf>
    <xf borderId="0" fillId="2" fontId="4" numFmtId="166" xfId="0" applyAlignment="1" applyFont="1" applyNumberFormat="1">
      <alignment horizontal="center" readingOrder="0"/>
    </xf>
    <xf borderId="0" fillId="3" fontId="5" numFmtId="0" xfId="0" applyAlignment="1" applyFont="1">
      <alignment horizontal="left" readingOrder="0"/>
    </xf>
    <xf borderId="0" fillId="4" fontId="5" numFmtId="0" xfId="0" applyAlignment="1" applyFont="1">
      <alignment horizontal="left" readingOrder="0"/>
    </xf>
    <xf borderId="0" fillId="4" fontId="5" numFmtId="0" xfId="0" applyAlignment="1" applyFont="1">
      <alignment readingOrder="0"/>
    </xf>
    <xf borderId="0" fillId="4" fontId="5" numFmtId="0" xfId="0" applyFont="1"/>
    <xf borderId="0" fillId="2" fontId="6" numFmtId="3" xfId="0" applyFont="1" applyNumberFormat="1"/>
    <xf borderId="0" fillId="4" fontId="7" numFmtId="0" xfId="0" applyAlignment="1" applyFont="1">
      <alignment vertical="bottom"/>
    </xf>
    <xf borderId="0" fillId="2" fontId="8" numFmtId="3" xfId="0" applyFont="1" applyNumberFormat="1"/>
    <xf borderId="0" fillId="2" fontId="8" numFmtId="0" xfId="0" applyFont="1"/>
    <xf borderId="0" fillId="0" fontId="5" numFmtId="0" xfId="0" applyFont="1"/>
    <xf borderId="0" fillId="3" fontId="9" numFmtId="0" xfId="0" applyAlignment="1" applyFont="1">
      <alignment horizontal="center" readingOrder="0" vertical="center"/>
    </xf>
    <xf borderId="0" fillId="4" fontId="5" numFmtId="49" xfId="0" applyAlignment="1" applyFont="1" applyNumberFormat="1">
      <alignment readingOrder="0"/>
    </xf>
    <xf borderId="0" fillId="0" fontId="5" numFmtId="0" xfId="0" applyAlignment="1" applyFont="1">
      <alignment readingOrder="0"/>
    </xf>
    <xf borderId="0" fillId="0" fontId="5" numFmtId="3" xfId="0" applyAlignment="1" applyFont="1" applyNumberFormat="1">
      <alignment horizontal="right"/>
    </xf>
    <xf borderId="0" fillId="2" fontId="4" numFmtId="3" xfId="0" applyAlignment="1" applyFont="1" applyNumberFormat="1">
      <alignment horizontal="right" readingOrder="0"/>
    </xf>
    <xf borderId="0" fillId="4" fontId="5" numFmtId="167" xfId="0" applyAlignment="1" applyFont="1" applyNumberFormat="1">
      <alignment readingOrder="0"/>
    </xf>
    <xf borderId="0" fillId="0" fontId="5" numFmtId="0" xfId="0" applyAlignment="1" applyFont="1">
      <alignment horizontal="left" readingOrder="0" shrinkToFit="0" vertical="top" wrapText="1"/>
    </xf>
    <xf borderId="0" fillId="0" fontId="10" numFmtId="0" xfId="0" applyAlignment="1" applyFont="1">
      <alignment readingOrder="0"/>
    </xf>
    <xf borderId="0" fillId="0" fontId="3" numFmtId="0" xfId="0" applyAlignment="1" applyFont="1">
      <alignment readingOrder="0" shrinkToFit="0" vertical="top" wrapText="1"/>
    </xf>
    <xf borderId="0" fillId="0" fontId="11"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xdr:colOff>
      <xdr:row>0</xdr:row>
      <xdr:rowOff>171450</xdr:rowOff>
    </xdr:from>
    <xdr:ext cx="1114425" cy="361950"/>
    <xdr:pic>
      <xdr:nvPicPr>
        <xdr:cNvPr id="0" name="image1.png" title="Afbeeldi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orkfeed.i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orkfeed.io/"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orkfeed.io/"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orkfeed.io/"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orkfeed.io/" TargetMode="External"/><Relationship Id="rId2" Type="http://schemas.openxmlformats.org/officeDocument/2006/relationships/hyperlink" Target="https://workfeed.io/blog/2-2-3-work-schedule/" TargetMode="External"/><Relationship Id="rId3" Type="http://schemas.openxmlformats.org/officeDocument/2006/relationships/hyperlink" Target="https://workfeed.io/product-tour/"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88"/>
    <col customWidth="1" min="2" max="2" width="18.38"/>
    <col customWidth="1" min="3" max="30" width="6.88"/>
    <col customWidth="1" min="31" max="31" width="8.88"/>
    <col customWidth="1" min="32" max="32" width="12.38"/>
  </cols>
  <sheetData>
    <row r="2">
      <c r="L2" s="1" t="s">
        <v>0</v>
      </c>
    </row>
    <row r="5">
      <c r="A5" s="2"/>
      <c r="B5" s="2" t="s">
        <v>1</v>
      </c>
      <c r="E5" s="3" t="s">
        <v>2</v>
      </c>
    </row>
    <row r="7">
      <c r="A7" s="4"/>
      <c r="B7" s="5" t="s">
        <v>3</v>
      </c>
      <c r="C7" s="6">
        <v>44823.0</v>
      </c>
    </row>
    <row r="8">
      <c r="A8" s="7"/>
    </row>
    <row r="9">
      <c r="A9" s="4"/>
      <c r="B9" s="5"/>
      <c r="C9" s="8">
        <f t="shared" ref="C9:AD9" si="1">C10</f>
        <v>44823</v>
      </c>
      <c r="D9" s="9">
        <f t="shared" si="1"/>
        <v>44824</v>
      </c>
      <c r="E9" s="9">
        <f t="shared" si="1"/>
        <v>44825</v>
      </c>
      <c r="F9" s="9">
        <f t="shared" si="1"/>
        <v>44826</v>
      </c>
      <c r="G9" s="9">
        <f t="shared" si="1"/>
        <v>44827</v>
      </c>
      <c r="H9" s="9">
        <f t="shared" si="1"/>
        <v>44828</v>
      </c>
      <c r="I9" s="9">
        <f t="shared" si="1"/>
        <v>44829</v>
      </c>
      <c r="J9" s="9">
        <f t="shared" si="1"/>
        <v>44830</v>
      </c>
      <c r="K9" s="9">
        <f t="shared" si="1"/>
        <v>44831</v>
      </c>
      <c r="L9" s="9">
        <f t="shared" si="1"/>
        <v>44832</v>
      </c>
      <c r="M9" s="9">
        <f t="shared" si="1"/>
        <v>44833</v>
      </c>
      <c r="N9" s="9">
        <f t="shared" si="1"/>
        <v>44834</v>
      </c>
      <c r="O9" s="9">
        <f t="shared" si="1"/>
        <v>44835</v>
      </c>
      <c r="P9" s="9">
        <f t="shared" si="1"/>
        <v>44836</v>
      </c>
      <c r="Q9" s="9">
        <f t="shared" si="1"/>
        <v>44837</v>
      </c>
      <c r="R9" s="9">
        <f t="shared" si="1"/>
        <v>44838</v>
      </c>
      <c r="S9" s="9">
        <f t="shared" si="1"/>
        <v>44839</v>
      </c>
      <c r="T9" s="9">
        <f t="shared" si="1"/>
        <v>44840</v>
      </c>
      <c r="U9" s="9">
        <f t="shared" si="1"/>
        <v>44841</v>
      </c>
      <c r="V9" s="9">
        <f t="shared" si="1"/>
        <v>44842</v>
      </c>
      <c r="W9" s="9">
        <f t="shared" si="1"/>
        <v>44843</v>
      </c>
      <c r="X9" s="9">
        <f t="shared" si="1"/>
        <v>44844</v>
      </c>
      <c r="Y9" s="9">
        <f t="shared" si="1"/>
        <v>44845</v>
      </c>
      <c r="Z9" s="9">
        <f t="shared" si="1"/>
        <v>44846</v>
      </c>
      <c r="AA9" s="9">
        <f t="shared" si="1"/>
        <v>44847</v>
      </c>
      <c r="AB9" s="9">
        <f t="shared" si="1"/>
        <v>44848</v>
      </c>
      <c r="AC9" s="9">
        <f t="shared" si="1"/>
        <v>44849</v>
      </c>
      <c r="AD9" s="9">
        <f t="shared" si="1"/>
        <v>44850</v>
      </c>
      <c r="AE9" s="10" t="s">
        <v>4</v>
      </c>
      <c r="AF9" s="10" t="s">
        <v>5</v>
      </c>
    </row>
    <row r="10">
      <c r="A10" s="4"/>
      <c r="B10" s="5" t="s">
        <v>6</v>
      </c>
      <c r="C10" s="11">
        <f>C7</f>
        <v>44823</v>
      </c>
      <c r="D10" s="11">
        <f t="shared" ref="D10:AD10" si="2">C10+1</f>
        <v>44824</v>
      </c>
      <c r="E10" s="11">
        <f t="shared" si="2"/>
        <v>44825</v>
      </c>
      <c r="F10" s="11">
        <f t="shared" si="2"/>
        <v>44826</v>
      </c>
      <c r="G10" s="11">
        <f t="shared" si="2"/>
        <v>44827</v>
      </c>
      <c r="H10" s="11">
        <f t="shared" si="2"/>
        <v>44828</v>
      </c>
      <c r="I10" s="11">
        <f t="shared" si="2"/>
        <v>44829</v>
      </c>
      <c r="J10" s="11">
        <f t="shared" si="2"/>
        <v>44830</v>
      </c>
      <c r="K10" s="11">
        <f t="shared" si="2"/>
        <v>44831</v>
      </c>
      <c r="L10" s="11">
        <f t="shared" si="2"/>
        <v>44832</v>
      </c>
      <c r="M10" s="11">
        <f t="shared" si="2"/>
        <v>44833</v>
      </c>
      <c r="N10" s="11">
        <f t="shared" si="2"/>
        <v>44834</v>
      </c>
      <c r="O10" s="11">
        <f t="shared" si="2"/>
        <v>44835</v>
      </c>
      <c r="P10" s="11">
        <f t="shared" si="2"/>
        <v>44836</v>
      </c>
      <c r="Q10" s="11">
        <f t="shared" si="2"/>
        <v>44837</v>
      </c>
      <c r="R10" s="11">
        <f t="shared" si="2"/>
        <v>44838</v>
      </c>
      <c r="S10" s="11">
        <f t="shared" si="2"/>
        <v>44839</v>
      </c>
      <c r="T10" s="11">
        <f t="shared" si="2"/>
        <v>44840</v>
      </c>
      <c r="U10" s="11">
        <f t="shared" si="2"/>
        <v>44841</v>
      </c>
      <c r="V10" s="11">
        <f t="shared" si="2"/>
        <v>44842</v>
      </c>
      <c r="W10" s="11">
        <f t="shared" si="2"/>
        <v>44843</v>
      </c>
      <c r="X10" s="11">
        <f t="shared" si="2"/>
        <v>44844</v>
      </c>
      <c r="Y10" s="11">
        <f t="shared" si="2"/>
        <v>44845</v>
      </c>
      <c r="Z10" s="11">
        <f t="shared" si="2"/>
        <v>44846</v>
      </c>
      <c r="AA10" s="11">
        <f t="shared" si="2"/>
        <v>44847</v>
      </c>
      <c r="AB10" s="11">
        <f t="shared" si="2"/>
        <v>44848</v>
      </c>
      <c r="AC10" s="11">
        <f t="shared" si="2"/>
        <v>44849</v>
      </c>
      <c r="AD10" s="11">
        <f t="shared" si="2"/>
        <v>44850</v>
      </c>
      <c r="AE10" s="10" t="s">
        <v>7</v>
      </c>
      <c r="AF10" s="10" t="s">
        <v>8</v>
      </c>
    </row>
    <row r="11">
      <c r="A11" s="12"/>
      <c r="B11" s="13" t="s">
        <v>9</v>
      </c>
      <c r="C11" s="14" t="s">
        <v>10</v>
      </c>
      <c r="D11" s="14" t="s">
        <v>10</v>
      </c>
      <c r="E11" s="14"/>
      <c r="F11" s="14"/>
      <c r="G11" s="14" t="s">
        <v>10</v>
      </c>
      <c r="H11" s="14" t="s">
        <v>10</v>
      </c>
      <c r="I11" s="14" t="s">
        <v>10</v>
      </c>
      <c r="J11" s="14"/>
      <c r="K11" s="14"/>
      <c r="L11" s="14" t="s">
        <v>10</v>
      </c>
      <c r="M11" s="14" t="s">
        <v>10</v>
      </c>
      <c r="N11" s="14"/>
      <c r="O11" s="14"/>
      <c r="P11" s="14"/>
      <c r="Q11" s="15" t="s">
        <v>11</v>
      </c>
      <c r="R11" s="15" t="s">
        <v>11</v>
      </c>
      <c r="S11" s="14"/>
      <c r="T11" s="14"/>
      <c r="U11" s="15" t="s">
        <v>11</v>
      </c>
      <c r="V11" s="15" t="s">
        <v>11</v>
      </c>
      <c r="W11" s="15" t="s">
        <v>11</v>
      </c>
      <c r="X11" s="14"/>
      <c r="Y11" s="14"/>
      <c r="Z11" s="15" t="s">
        <v>11</v>
      </c>
      <c r="AA11" s="15" t="s">
        <v>11</v>
      </c>
      <c r="AB11" s="14"/>
      <c r="AC11" s="14"/>
      <c r="AD11" s="14"/>
      <c r="AE11" s="16">
        <f t="shared" ref="AE11:AE18" si="3">SUM(C30:AD30)</f>
        <v>840</v>
      </c>
      <c r="AF11" s="16">
        <f t="shared" ref="AF11:AF18" si="4">SUM(C40:AD40)</f>
        <v>31080</v>
      </c>
    </row>
    <row r="12">
      <c r="A12" s="12"/>
      <c r="B12" s="13" t="s">
        <v>12</v>
      </c>
      <c r="C12" s="14" t="s">
        <v>11</v>
      </c>
      <c r="D12" s="14" t="s">
        <v>11</v>
      </c>
      <c r="E12" s="14"/>
      <c r="F12" s="14"/>
      <c r="G12" s="14" t="s">
        <v>11</v>
      </c>
      <c r="H12" s="14" t="s">
        <v>11</v>
      </c>
      <c r="I12" s="14" t="s">
        <v>11</v>
      </c>
      <c r="J12" s="14"/>
      <c r="K12" s="14"/>
      <c r="L12" s="14" t="s">
        <v>11</v>
      </c>
      <c r="M12" s="14" t="s">
        <v>11</v>
      </c>
      <c r="N12" s="14"/>
      <c r="O12" s="14"/>
      <c r="P12" s="14"/>
      <c r="Q12" s="15" t="s">
        <v>10</v>
      </c>
      <c r="R12" s="15" t="s">
        <v>10</v>
      </c>
      <c r="S12" s="14"/>
      <c r="T12" s="14"/>
      <c r="U12" s="15" t="s">
        <v>10</v>
      </c>
      <c r="V12" s="15" t="s">
        <v>10</v>
      </c>
      <c r="W12" s="15" t="s">
        <v>10</v>
      </c>
      <c r="X12" s="14"/>
      <c r="Y12" s="14"/>
      <c r="Z12" s="15" t="s">
        <v>10</v>
      </c>
      <c r="AA12" s="15" t="s">
        <v>10</v>
      </c>
      <c r="AB12" s="14"/>
      <c r="AC12" s="14"/>
      <c r="AD12" s="14"/>
      <c r="AE12" s="16">
        <f t="shared" si="3"/>
        <v>840</v>
      </c>
      <c r="AF12" s="16">
        <f t="shared" si="4"/>
        <v>26880</v>
      </c>
    </row>
    <row r="13">
      <c r="A13" s="12"/>
      <c r="B13" s="13" t="s">
        <v>13</v>
      </c>
      <c r="C13" s="14"/>
      <c r="D13" s="14"/>
      <c r="E13" s="14" t="s">
        <v>11</v>
      </c>
      <c r="F13" s="14" t="s">
        <v>11</v>
      </c>
      <c r="G13" s="14"/>
      <c r="H13" s="14"/>
      <c r="I13" s="14"/>
      <c r="J13" s="14" t="s">
        <v>10</v>
      </c>
      <c r="K13" s="14" t="s">
        <v>10</v>
      </c>
      <c r="L13" s="14"/>
      <c r="M13" s="14"/>
      <c r="N13" s="17" t="s">
        <v>10</v>
      </c>
      <c r="O13" s="17" t="s">
        <v>10</v>
      </c>
      <c r="P13" s="17" t="s">
        <v>10</v>
      </c>
      <c r="Q13" s="14"/>
      <c r="R13" s="14"/>
      <c r="S13" s="15" t="s">
        <v>10</v>
      </c>
      <c r="T13" s="15" t="s">
        <v>10</v>
      </c>
      <c r="U13" s="14"/>
      <c r="V13" s="14"/>
      <c r="W13" s="14"/>
      <c r="X13" s="14" t="s">
        <v>11</v>
      </c>
      <c r="Y13" s="14" t="s">
        <v>11</v>
      </c>
      <c r="Z13" s="14"/>
      <c r="AA13" s="14"/>
      <c r="AB13" s="14" t="s">
        <v>11</v>
      </c>
      <c r="AC13" s="14" t="s">
        <v>11</v>
      </c>
      <c r="AD13" s="14" t="s">
        <v>11</v>
      </c>
      <c r="AE13" s="16">
        <f t="shared" si="3"/>
        <v>840</v>
      </c>
      <c r="AF13" s="16">
        <f t="shared" si="4"/>
        <v>22680</v>
      </c>
    </row>
    <row r="14">
      <c r="A14" s="12"/>
      <c r="B14" s="13" t="s">
        <v>14</v>
      </c>
      <c r="C14" s="14"/>
      <c r="D14" s="14"/>
      <c r="E14" s="14" t="s">
        <v>10</v>
      </c>
      <c r="F14" s="14" t="s">
        <v>10</v>
      </c>
      <c r="G14" s="14"/>
      <c r="H14" s="14"/>
      <c r="I14" s="14"/>
      <c r="J14" s="14" t="s">
        <v>11</v>
      </c>
      <c r="K14" s="14" t="s">
        <v>11</v>
      </c>
      <c r="L14" s="14"/>
      <c r="M14" s="14"/>
      <c r="N14" s="17" t="s">
        <v>11</v>
      </c>
      <c r="O14" s="17" t="s">
        <v>11</v>
      </c>
      <c r="P14" s="17" t="s">
        <v>11</v>
      </c>
      <c r="Q14" s="14"/>
      <c r="R14" s="14"/>
      <c r="S14" s="15" t="s">
        <v>11</v>
      </c>
      <c r="T14" s="15" t="s">
        <v>11</v>
      </c>
      <c r="U14" s="14"/>
      <c r="V14" s="14"/>
      <c r="W14" s="14"/>
      <c r="X14" s="14" t="s">
        <v>10</v>
      </c>
      <c r="Y14" s="14" t="s">
        <v>10</v>
      </c>
      <c r="Z14" s="14"/>
      <c r="AA14" s="14"/>
      <c r="AB14" s="14" t="s">
        <v>10</v>
      </c>
      <c r="AC14" s="14" t="s">
        <v>10</v>
      </c>
      <c r="AD14" s="14" t="s">
        <v>10</v>
      </c>
      <c r="AE14" s="16">
        <f t="shared" si="3"/>
        <v>840</v>
      </c>
      <c r="AF14" s="16">
        <f t="shared" si="4"/>
        <v>18480</v>
      </c>
    </row>
    <row r="15">
      <c r="A15" s="12"/>
      <c r="B15" s="13"/>
      <c r="C15" s="14"/>
      <c r="D15" s="14"/>
      <c r="E15" s="14"/>
      <c r="F15" s="14"/>
      <c r="G15" s="14"/>
      <c r="H15" s="14"/>
      <c r="I15" s="14"/>
      <c r="J15" s="14"/>
      <c r="K15" s="14"/>
      <c r="L15" s="14"/>
      <c r="M15" s="14"/>
      <c r="N15" s="17"/>
      <c r="O15" s="17"/>
      <c r="P15" s="17"/>
      <c r="Q15" s="14"/>
      <c r="R15" s="14"/>
      <c r="S15" s="15"/>
      <c r="T15" s="15"/>
      <c r="U15" s="14"/>
      <c r="V15" s="14"/>
      <c r="W15" s="14"/>
      <c r="X15" s="14"/>
      <c r="Y15" s="14"/>
      <c r="Z15" s="14"/>
      <c r="AA15" s="14"/>
      <c r="AB15" s="14"/>
      <c r="AC15" s="14"/>
      <c r="AD15" s="14"/>
      <c r="AE15" s="16">
        <f t="shared" si="3"/>
        <v>0</v>
      </c>
      <c r="AF15" s="16">
        <f t="shared" si="4"/>
        <v>0</v>
      </c>
    </row>
    <row r="16">
      <c r="A16" s="12"/>
      <c r="B16" s="13"/>
      <c r="C16" s="14"/>
      <c r="D16" s="14"/>
      <c r="E16" s="14"/>
      <c r="F16" s="14"/>
      <c r="G16" s="14"/>
      <c r="H16" s="14"/>
      <c r="I16" s="14"/>
      <c r="J16" s="14"/>
      <c r="K16" s="14"/>
      <c r="L16" s="14"/>
      <c r="M16" s="14"/>
      <c r="N16" s="17"/>
      <c r="O16" s="17"/>
      <c r="P16" s="17"/>
      <c r="Q16" s="14"/>
      <c r="R16" s="14"/>
      <c r="S16" s="15"/>
      <c r="T16" s="15"/>
      <c r="U16" s="14"/>
      <c r="V16" s="14"/>
      <c r="W16" s="14"/>
      <c r="X16" s="14"/>
      <c r="Y16" s="14"/>
      <c r="Z16" s="14"/>
      <c r="AA16" s="14"/>
      <c r="AB16" s="14"/>
      <c r="AC16" s="14"/>
      <c r="AD16" s="14"/>
      <c r="AE16" s="16">
        <f t="shared" si="3"/>
        <v>0</v>
      </c>
      <c r="AF16" s="16">
        <f t="shared" si="4"/>
        <v>0</v>
      </c>
    </row>
    <row r="17">
      <c r="A17" s="12"/>
      <c r="B17" s="13"/>
      <c r="C17" s="14"/>
      <c r="D17" s="14"/>
      <c r="E17" s="14"/>
      <c r="F17" s="14"/>
      <c r="G17" s="14"/>
      <c r="H17" s="14"/>
      <c r="I17" s="14"/>
      <c r="J17" s="14"/>
      <c r="K17" s="14"/>
      <c r="L17" s="14"/>
      <c r="M17" s="14"/>
      <c r="N17" s="17"/>
      <c r="O17" s="17"/>
      <c r="P17" s="17"/>
      <c r="Q17" s="14"/>
      <c r="R17" s="14"/>
      <c r="S17" s="15"/>
      <c r="T17" s="15"/>
      <c r="U17" s="14"/>
      <c r="V17" s="14"/>
      <c r="W17" s="14"/>
      <c r="X17" s="14"/>
      <c r="Y17" s="14"/>
      <c r="Z17" s="14"/>
      <c r="AA17" s="14"/>
      <c r="AB17" s="14"/>
      <c r="AC17" s="14"/>
      <c r="AD17" s="14"/>
      <c r="AE17" s="16">
        <f t="shared" si="3"/>
        <v>0</v>
      </c>
      <c r="AF17" s="16">
        <f t="shared" si="4"/>
        <v>0</v>
      </c>
    </row>
    <row r="18">
      <c r="A18" s="12"/>
      <c r="B18" s="13"/>
      <c r="C18" s="14"/>
      <c r="D18" s="14"/>
      <c r="E18" s="14"/>
      <c r="F18" s="14"/>
      <c r="G18" s="14"/>
      <c r="H18" s="14"/>
      <c r="I18" s="14"/>
      <c r="J18" s="14"/>
      <c r="K18" s="14"/>
      <c r="L18" s="14"/>
      <c r="M18" s="14"/>
      <c r="N18" s="17"/>
      <c r="O18" s="17"/>
      <c r="P18" s="17"/>
      <c r="Q18" s="14"/>
      <c r="R18" s="14"/>
      <c r="S18" s="15"/>
      <c r="T18" s="15"/>
      <c r="U18" s="14"/>
      <c r="V18" s="14"/>
      <c r="W18" s="14"/>
      <c r="X18" s="14"/>
      <c r="Y18" s="14"/>
      <c r="Z18" s="14"/>
      <c r="AA18" s="14"/>
      <c r="AB18" s="14"/>
      <c r="AC18" s="14"/>
      <c r="AD18" s="14"/>
      <c r="AE18" s="16">
        <f t="shared" si="3"/>
        <v>0</v>
      </c>
      <c r="AF18" s="16">
        <f t="shared" si="4"/>
        <v>0</v>
      </c>
    </row>
    <row r="19">
      <c r="A19" s="4"/>
      <c r="B19" s="5" t="s">
        <v>15</v>
      </c>
      <c r="C19" s="18">
        <f t="shared" ref="C19:AD19" si="5">SUM(C30:C37)</f>
        <v>120</v>
      </c>
      <c r="D19" s="18">
        <f t="shared" si="5"/>
        <v>120</v>
      </c>
      <c r="E19" s="18">
        <f t="shared" si="5"/>
        <v>120</v>
      </c>
      <c r="F19" s="18">
        <f t="shared" si="5"/>
        <v>120</v>
      </c>
      <c r="G19" s="18">
        <f t="shared" si="5"/>
        <v>120</v>
      </c>
      <c r="H19" s="18">
        <f t="shared" si="5"/>
        <v>120</v>
      </c>
      <c r="I19" s="18">
        <f t="shared" si="5"/>
        <v>120</v>
      </c>
      <c r="J19" s="18">
        <f t="shared" si="5"/>
        <v>120</v>
      </c>
      <c r="K19" s="18">
        <f t="shared" si="5"/>
        <v>120</v>
      </c>
      <c r="L19" s="18">
        <f t="shared" si="5"/>
        <v>120</v>
      </c>
      <c r="M19" s="18">
        <f t="shared" si="5"/>
        <v>120</v>
      </c>
      <c r="N19" s="18">
        <f t="shared" si="5"/>
        <v>120</v>
      </c>
      <c r="O19" s="18">
        <f t="shared" si="5"/>
        <v>120</v>
      </c>
      <c r="P19" s="18">
        <f t="shared" si="5"/>
        <v>120</v>
      </c>
      <c r="Q19" s="18">
        <f t="shared" si="5"/>
        <v>120</v>
      </c>
      <c r="R19" s="18">
        <f t="shared" si="5"/>
        <v>120</v>
      </c>
      <c r="S19" s="18">
        <f t="shared" si="5"/>
        <v>120</v>
      </c>
      <c r="T19" s="18">
        <f t="shared" si="5"/>
        <v>120</v>
      </c>
      <c r="U19" s="18">
        <f t="shared" si="5"/>
        <v>120</v>
      </c>
      <c r="V19" s="18">
        <f t="shared" si="5"/>
        <v>120</v>
      </c>
      <c r="W19" s="18">
        <f t="shared" si="5"/>
        <v>120</v>
      </c>
      <c r="X19" s="18">
        <f t="shared" si="5"/>
        <v>120</v>
      </c>
      <c r="Y19" s="18">
        <f t="shared" si="5"/>
        <v>120</v>
      </c>
      <c r="Z19" s="18">
        <f t="shared" si="5"/>
        <v>120</v>
      </c>
      <c r="AA19" s="18">
        <f t="shared" si="5"/>
        <v>120</v>
      </c>
      <c r="AB19" s="18">
        <f t="shared" si="5"/>
        <v>120</v>
      </c>
      <c r="AC19" s="18">
        <f t="shared" si="5"/>
        <v>120</v>
      </c>
      <c r="AD19" s="18">
        <f t="shared" si="5"/>
        <v>120</v>
      </c>
      <c r="AE19" s="18">
        <f>SUM(AE11:AE18)</f>
        <v>3360</v>
      </c>
      <c r="AF19" s="19"/>
    </row>
    <row r="20">
      <c r="A20" s="4"/>
      <c r="B20" s="5" t="s">
        <v>16</v>
      </c>
      <c r="C20" s="18">
        <f t="shared" ref="C20:AD20" si="6">SUM(C40:C47)</f>
        <v>4140</v>
      </c>
      <c r="D20" s="18">
        <f t="shared" si="6"/>
        <v>4140</v>
      </c>
      <c r="E20" s="18">
        <f t="shared" si="6"/>
        <v>2940</v>
      </c>
      <c r="F20" s="18">
        <f t="shared" si="6"/>
        <v>2940</v>
      </c>
      <c r="G20" s="18">
        <f t="shared" si="6"/>
        <v>4140</v>
      </c>
      <c r="H20" s="18">
        <f t="shared" si="6"/>
        <v>4140</v>
      </c>
      <c r="I20" s="18">
        <f t="shared" si="6"/>
        <v>4140</v>
      </c>
      <c r="J20" s="18">
        <f t="shared" si="6"/>
        <v>2940</v>
      </c>
      <c r="K20" s="18">
        <f t="shared" si="6"/>
        <v>2940</v>
      </c>
      <c r="L20" s="18">
        <f t="shared" si="6"/>
        <v>4140</v>
      </c>
      <c r="M20" s="18">
        <f t="shared" si="6"/>
        <v>4140</v>
      </c>
      <c r="N20" s="18">
        <f t="shared" si="6"/>
        <v>2940</v>
      </c>
      <c r="O20" s="18">
        <f t="shared" si="6"/>
        <v>2940</v>
      </c>
      <c r="P20" s="18">
        <f t="shared" si="6"/>
        <v>2940</v>
      </c>
      <c r="Q20" s="18">
        <f t="shared" si="6"/>
        <v>4140</v>
      </c>
      <c r="R20" s="18">
        <f t="shared" si="6"/>
        <v>4140</v>
      </c>
      <c r="S20" s="18">
        <f t="shared" si="6"/>
        <v>2940</v>
      </c>
      <c r="T20" s="18">
        <f t="shared" si="6"/>
        <v>2940</v>
      </c>
      <c r="U20" s="18">
        <f t="shared" si="6"/>
        <v>4140</v>
      </c>
      <c r="V20" s="18">
        <f t="shared" si="6"/>
        <v>4140</v>
      </c>
      <c r="W20" s="18">
        <f t="shared" si="6"/>
        <v>4140</v>
      </c>
      <c r="X20" s="18">
        <f t="shared" si="6"/>
        <v>2940</v>
      </c>
      <c r="Y20" s="18">
        <f t="shared" si="6"/>
        <v>2940</v>
      </c>
      <c r="Z20" s="18">
        <f t="shared" si="6"/>
        <v>4140</v>
      </c>
      <c r="AA20" s="18">
        <f t="shared" si="6"/>
        <v>4140</v>
      </c>
      <c r="AB20" s="18">
        <f t="shared" si="6"/>
        <v>2940</v>
      </c>
      <c r="AC20" s="18">
        <f t="shared" si="6"/>
        <v>2940</v>
      </c>
      <c r="AD20" s="18">
        <f t="shared" si="6"/>
        <v>2940</v>
      </c>
      <c r="AE20" s="19"/>
      <c r="AF20" s="18">
        <f>SUM(AF11:AF18)</f>
        <v>99120</v>
      </c>
    </row>
    <row r="30" hidden="1">
      <c r="C30" s="20">
        <f>IF(C11="",0,VLOOKUP(C11, Shifts!$A$5:$D$28, 4,FALSE)*HLOOKUP($B11,Teams!$B$35:$E$38,3,FALSE))</f>
        <v>60</v>
      </c>
      <c r="D30" s="20">
        <f>IF(D11="",0,VLOOKUP(D11, Shifts!$A$5:$D$28, 4,FALSE)*HLOOKUP($B11,Teams!$B$35:$E$38,3,FALSE))</f>
        <v>60</v>
      </c>
      <c r="E30" s="20">
        <f>IF(E11="",0,VLOOKUP(E11, Shifts!$A$5:$D$28, 4,FALSE)*HLOOKUP($B11,Teams!$B$35:$E$38,3,FALSE))</f>
        <v>0</v>
      </c>
      <c r="F30" s="20">
        <f>IF(F11="",0,VLOOKUP(F11, Shifts!$A$5:$D$28, 4,FALSE)*HLOOKUP($B11,Teams!$B$35:$E$38,3,FALSE))</f>
        <v>0</v>
      </c>
      <c r="G30" s="20">
        <f>IF(G11="",0,VLOOKUP(G11, Shifts!$A$5:$D$28, 4,FALSE)*HLOOKUP($B11,Teams!$B$35:$E$38,3,FALSE))</f>
        <v>60</v>
      </c>
      <c r="H30" s="20">
        <f>IF(H11="",0,VLOOKUP(H11, Shifts!$A$5:$D$28, 4,FALSE)*HLOOKUP($B11,Teams!$B$35:$E$38,3,FALSE))</f>
        <v>60</v>
      </c>
      <c r="I30" s="20">
        <f>IF(I11="",0,VLOOKUP(I11, Shifts!$A$5:$D$28, 4,FALSE)*HLOOKUP($B11,Teams!$B$35:$E$38,3,FALSE))</f>
        <v>60</v>
      </c>
      <c r="J30" s="20">
        <f>IF(J11="",0,VLOOKUP(J11, Shifts!$A$5:$D$28, 4,FALSE)*HLOOKUP($B11,Teams!$B$35:$E$38,3,FALSE))</f>
        <v>0</v>
      </c>
      <c r="K30" s="20">
        <f>IF(K11="",0,VLOOKUP(K11, Shifts!$A$5:$D$28, 4,FALSE)*HLOOKUP($B11,Teams!$B$35:$E$38,3,FALSE))</f>
        <v>0</v>
      </c>
      <c r="L30" s="20">
        <f>IF(L11="",0,VLOOKUP(L11, Shifts!$A$5:$D$28, 4,FALSE)*HLOOKUP($B11,Teams!$B$35:$E$38,3,FALSE))</f>
        <v>60</v>
      </c>
      <c r="M30" s="20">
        <f>IF(M11="",0,VLOOKUP(M11, Shifts!$A$5:$D$28, 4,FALSE)*HLOOKUP($B11,Teams!$B$35:$E$38,3,FALSE))</f>
        <v>60</v>
      </c>
      <c r="N30" s="20">
        <f>IF(N11="",0,VLOOKUP(N11, Shifts!$A$5:$D$28, 4,FALSE)*HLOOKUP($B11,Teams!$B$35:$E$38,3,FALSE))</f>
        <v>0</v>
      </c>
      <c r="O30" s="20">
        <f>IF(O11="",0,VLOOKUP(O11, Shifts!$A$5:$D$28, 4,FALSE)*HLOOKUP($B11,Teams!$B$35:$E$38,3,FALSE))</f>
        <v>0</v>
      </c>
      <c r="P30" s="20">
        <f>IF(P11="",0,VLOOKUP(P11, Shifts!$A$5:$D$28, 4,FALSE)*HLOOKUP($B11,Teams!$B$35:$E$38,3,FALSE))</f>
        <v>0</v>
      </c>
      <c r="Q30" s="20">
        <f>IF(Q11="",0,VLOOKUP(Q11, Shifts!$A$5:$D$28, 4,FALSE)*HLOOKUP($B11,Teams!$B$35:$E$38,3,FALSE))</f>
        <v>60</v>
      </c>
      <c r="R30" s="20">
        <f>IF(R11="",0,VLOOKUP(R11, Shifts!$A$5:$D$28, 4,FALSE)*HLOOKUP($B11,Teams!$B$35:$E$38,3,FALSE))</f>
        <v>60</v>
      </c>
      <c r="S30" s="20">
        <f>IF(S11="",0,VLOOKUP(S11, Shifts!$A$5:$D$28, 4,FALSE)*HLOOKUP($B11,Teams!$B$35:$E$38,3,FALSE))</f>
        <v>0</v>
      </c>
      <c r="T30" s="20">
        <f>IF(T11="",0,VLOOKUP(T11, Shifts!$A$5:$D$28, 4,FALSE)*HLOOKUP($B11,Teams!$B$35:$E$38,3,FALSE))</f>
        <v>0</v>
      </c>
      <c r="U30" s="20">
        <f>IF(U11="",0,VLOOKUP(U11, Shifts!$A$5:$D$28, 4,FALSE)*HLOOKUP($B11,Teams!$B$35:$E$38,3,FALSE))</f>
        <v>60</v>
      </c>
      <c r="V30" s="20">
        <f>IF(V11="",0,VLOOKUP(V11, Shifts!$A$5:$D$28, 4,FALSE)*HLOOKUP($B11,Teams!$B$35:$E$38,3,FALSE))</f>
        <v>60</v>
      </c>
      <c r="W30" s="20">
        <f>IF(W11="",0,VLOOKUP(W11, Shifts!$A$5:$D$28, 4,FALSE)*HLOOKUP($B11,Teams!$B$35:$E$38,3,FALSE))</f>
        <v>60</v>
      </c>
      <c r="X30" s="20">
        <f>IF(X11="",0,VLOOKUP(X11, Shifts!$A$5:$D$28, 4,FALSE)*HLOOKUP($B11,Teams!$B$35:$E$38,3,FALSE))</f>
        <v>0</v>
      </c>
      <c r="Y30" s="20">
        <f>IF(Y11="",0,VLOOKUP(Y11, Shifts!$A$5:$D$28, 4,FALSE)*HLOOKUP($B11,Teams!$B$35:$E$38,3,FALSE))</f>
        <v>0</v>
      </c>
      <c r="Z30" s="20">
        <f>IF(Z11="",0,VLOOKUP(Z11, Shifts!$A$5:$D$28, 4,FALSE)*HLOOKUP($B11,Teams!$B$35:$E$38,3,FALSE))</f>
        <v>60</v>
      </c>
      <c r="AA30" s="20">
        <f>IF(AA11="",0,VLOOKUP(AA11, Shifts!$A$5:$D$28, 4,FALSE)*HLOOKUP($B11,Teams!$B$35:$E$38,3,FALSE))</f>
        <v>60</v>
      </c>
      <c r="AB30" s="20">
        <f>IF(AB11="",0,VLOOKUP(AB11, Shifts!$A$5:$D$28, 4,FALSE)*HLOOKUP($B11,Teams!$B$35:$E$38,3,FALSE))</f>
        <v>0</v>
      </c>
      <c r="AC30" s="20">
        <f>IF(AC11="",0,VLOOKUP(AC11, Shifts!$A$5:$D$28, 4,FALSE)*HLOOKUP($B11,Teams!$B$35:$E$38,3,FALSE))</f>
        <v>0</v>
      </c>
      <c r="AD30" s="20">
        <f>IF(AD11="",0,VLOOKUP(AD11, Shifts!$A$5:$D$28, 4,FALSE)*HLOOKUP($B11,Teams!$B$35:$E$38,3,FALSE))</f>
        <v>0</v>
      </c>
    </row>
    <row r="31" hidden="1">
      <c r="C31" s="20">
        <f>IF(C12="",0,VLOOKUP(C12, Shifts!$A$5:$D$28, 4,FALSE)*HLOOKUP($B12,Teams!$B$35:$E$38,3,FALSE))</f>
        <v>60</v>
      </c>
      <c r="D31" s="20">
        <f>IF(D12="",0,VLOOKUP(D12, Shifts!$A$5:$D$28, 4,FALSE)*HLOOKUP($B12,Teams!$B$35:$E$38,3,FALSE))</f>
        <v>60</v>
      </c>
      <c r="E31" s="20">
        <f>IF(E12="",0,VLOOKUP(E12, Shifts!$A$5:$D$28, 4,FALSE)*HLOOKUP($B12,Teams!$B$35:$E$38,3,FALSE))</f>
        <v>0</v>
      </c>
      <c r="F31" s="20">
        <f>IF(F12="",0,VLOOKUP(F12, Shifts!$A$5:$D$28, 4,FALSE)*HLOOKUP($B12,Teams!$B$35:$E$38,3,FALSE))</f>
        <v>0</v>
      </c>
      <c r="G31" s="20">
        <f>IF(G12="",0,VLOOKUP(G12, Shifts!$A$5:$D$28, 4,FALSE)*HLOOKUP($B12,Teams!$B$35:$E$38,3,FALSE))</f>
        <v>60</v>
      </c>
      <c r="H31" s="20">
        <f>IF(H12="",0,VLOOKUP(H12, Shifts!$A$5:$D$28, 4,FALSE)*HLOOKUP($B12,Teams!$B$35:$E$38,3,FALSE))</f>
        <v>60</v>
      </c>
      <c r="I31" s="20">
        <f>IF(I12="",0,VLOOKUP(I12, Shifts!$A$5:$D$28, 4,FALSE)*HLOOKUP($B12,Teams!$B$35:$E$38,3,FALSE))</f>
        <v>60</v>
      </c>
      <c r="J31" s="20">
        <f>IF(J12="",0,VLOOKUP(J12, Shifts!$A$5:$D$28, 4,FALSE)*HLOOKUP($B12,Teams!$B$35:$E$38,3,FALSE))</f>
        <v>0</v>
      </c>
      <c r="K31" s="20">
        <f>IF(K12="",0,VLOOKUP(K12, Shifts!$A$5:$D$28, 4,FALSE)*HLOOKUP($B12,Teams!$B$35:$E$38,3,FALSE))</f>
        <v>0</v>
      </c>
      <c r="L31" s="20">
        <f>IF(L12="",0,VLOOKUP(L12, Shifts!$A$5:$D$28, 4,FALSE)*HLOOKUP($B12,Teams!$B$35:$E$38,3,FALSE))</f>
        <v>60</v>
      </c>
      <c r="M31" s="20">
        <f>IF(M12="",0,VLOOKUP(M12, Shifts!$A$5:$D$28, 4,FALSE)*HLOOKUP($B12,Teams!$B$35:$E$38,3,FALSE))</f>
        <v>60</v>
      </c>
      <c r="N31" s="20">
        <f>IF(N12="",0,VLOOKUP(N12, Shifts!$A$5:$D$28, 4,FALSE)*HLOOKUP($B12,Teams!$B$35:$E$38,3,FALSE))</f>
        <v>0</v>
      </c>
      <c r="O31" s="20">
        <f>IF(O12="",0,VLOOKUP(O12, Shifts!$A$5:$D$28, 4,FALSE)*HLOOKUP($B12,Teams!$B$35:$E$38,3,FALSE))</f>
        <v>0</v>
      </c>
      <c r="P31" s="20">
        <f>IF(P12="",0,VLOOKUP(P12, Shifts!$A$5:$D$28, 4,FALSE)*HLOOKUP($B12,Teams!$B$35:$E$38,3,FALSE))</f>
        <v>0</v>
      </c>
      <c r="Q31" s="20">
        <f>IF(Q12="",0,VLOOKUP(Q12, Shifts!$A$5:$D$28, 4,FALSE)*HLOOKUP($B12,Teams!$B$35:$E$38,3,FALSE))</f>
        <v>60</v>
      </c>
      <c r="R31" s="20">
        <f>IF(R12="",0,VLOOKUP(R12, Shifts!$A$5:$D$28, 4,FALSE)*HLOOKUP($B12,Teams!$B$35:$E$38,3,FALSE))</f>
        <v>60</v>
      </c>
      <c r="S31" s="20">
        <f>IF(S12="",0,VLOOKUP(S12, Shifts!$A$5:$D$28, 4,FALSE)*HLOOKUP($B12,Teams!$B$35:$E$38,3,FALSE))</f>
        <v>0</v>
      </c>
      <c r="T31" s="20">
        <f>IF(T12="",0,VLOOKUP(T12, Shifts!$A$5:$D$28, 4,FALSE)*HLOOKUP($B12,Teams!$B$35:$E$38,3,FALSE))</f>
        <v>0</v>
      </c>
      <c r="U31" s="20">
        <f>IF(U12="",0,VLOOKUP(U12, Shifts!$A$5:$D$28, 4,FALSE)*HLOOKUP($B12,Teams!$B$35:$E$38,3,FALSE))</f>
        <v>60</v>
      </c>
      <c r="V31" s="20">
        <f>IF(V12="",0,VLOOKUP(V12, Shifts!$A$5:$D$28, 4,FALSE)*HLOOKUP($B12,Teams!$B$35:$E$38,3,FALSE))</f>
        <v>60</v>
      </c>
      <c r="W31" s="20">
        <f>IF(W12="",0,VLOOKUP(W12, Shifts!$A$5:$D$28, 4,FALSE)*HLOOKUP($B12,Teams!$B$35:$E$38,3,FALSE))</f>
        <v>60</v>
      </c>
      <c r="X31" s="20">
        <f>IF(X12="",0,VLOOKUP(X12, Shifts!$A$5:$D$28, 4,FALSE)*HLOOKUP($B12,Teams!$B$35:$E$38,3,FALSE))</f>
        <v>0</v>
      </c>
      <c r="Y31" s="20">
        <f>IF(Y12="",0,VLOOKUP(Y12, Shifts!$A$5:$D$28, 4,FALSE)*HLOOKUP($B12,Teams!$B$35:$E$38,3,FALSE))</f>
        <v>0</v>
      </c>
      <c r="Z31" s="20">
        <f>IF(Z12="",0,VLOOKUP(Z12, Shifts!$A$5:$D$28, 4,FALSE)*HLOOKUP($B12,Teams!$B$35:$E$38,3,FALSE))</f>
        <v>60</v>
      </c>
      <c r="AA31" s="20">
        <f>IF(AA12="",0,VLOOKUP(AA12, Shifts!$A$5:$D$28, 4,FALSE)*HLOOKUP($B12,Teams!$B$35:$E$38,3,FALSE))</f>
        <v>60</v>
      </c>
      <c r="AB31" s="20">
        <f>IF(AB12="",0,VLOOKUP(AB12, Shifts!$A$5:$D$28, 4,FALSE)*HLOOKUP($B12,Teams!$B$35:$E$38,3,FALSE))</f>
        <v>0</v>
      </c>
      <c r="AC31" s="20">
        <f>IF(AC12="",0,VLOOKUP(AC12, Shifts!$A$5:$D$28, 4,FALSE)*HLOOKUP($B12,Teams!$B$35:$E$38,3,FALSE))</f>
        <v>0</v>
      </c>
      <c r="AD31" s="20">
        <f>IF(AD12="",0,VLOOKUP(AD12, Shifts!$A$5:$D$28, 4,FALSE)*HLOOKUP($B12,Teams!$B$35:$E$38,3,FALSE))</f>
        <v>0</v>
      </c>
    </row>
    <row r="32" hidden="1">
      <c r="C32" s="20">
        <f>IF(C13="",0,VLOOKUP(C13, Shifts!$A$5:$D$28, 4,FALSE)*HLOOKUP($B13,Teams!$B$35:$E$38,3,FALSE))</f>
        <v>0</v>
      </c>
      <c r="D32" s="20">
        <f>IF(D13="",0,VLOOKUP(D13, Shifts!$A$5:$D$28, 4,FALSE)*HLOOKUP($B13,Teams!$B$35:$E$38,3,FALSE))</f>
        <v>0</v>
      </c>
      <c r="E32" s="20">
        <f>IF(E13="",0,VLOOKUP(E13, Shifts!$A$5:$D$28, 4,FALSE)*HLOOKUP($B13,Teams!$B$35:$E$38,3,FALSE))</f>
        <v>60</v>
      </c>
      <c r="F32" s="20">
        <f>IF(F13="",0,VLOOKUP(F13, Shifts!$A$5:$D$28, 4,FALSE)*HLOOKUP($B13,Teams!$B$35:$E$38,3,FALSE))</f>
        <v>60</v>
      </c>
      <c r="G32" s="20">
        <f>IF(G13="",0,VLOOKUP(G13, Shifts!$A$5:$D$28, 4,FALSE)*HLOOKUP($B13,Teams!$B$35:$E$38,3,FALSE))</f>
        <v>0</v>
      </c>
      <c r="H32" s="20">
        <f>IF(H13="",0,VLOOKUP(H13, Shifts!$A$5:$D$28, 4,FALSE)*HLOOKUP($B13,Teams!$B$35:$E$38,3,FALSE))</f>
        <v>0</v>
      </c>
      <c r="I32" s="20">
        <f>IF(I13="",0,VLOOKUP(I13, Shifts!$A$5:$D$28, 4,FALSE)*HLOOKUP($B13,Teams!$B$35:$E$38,3,FALSE))</f>
        <v>0</v>
      </c>
      <c r="J32" s="20">
        <f>IF(J13="",0,VLOOKUP(J13, Shifts!$A$5:$D$28, 4,FALSE)*HLOOKUP($B13,Teams!$B$35:$E$38,3,FALSE))</f>
        <v>60</v>
      </c>
      <c r="K32" s="20">
        <f>IF(K13="",0,VLOOKUP(K13, Shifts!$A$5:$D$28, 4,FALSE)*HLOOKUP($B13,Teams!$B$35:$E$38,3,FALSE))</f>
        <v>60</v>
      </c>
      <c r="L32" s="20">
        <f>IF(L13="",0,VLOOKUP(L13, Shifts!$A$5:$D$28, 4,FALSE)*HLOOKUP($B13,Teams!$B$35:$E$38,3,FALSE))</f>
        <v>0</v>
      </c>
      <c r="M32" s="20">
        <f>IF(M13="",0,VLOOKUP(M13, Shifts!$A$5:$D$28, 4,FALSE)*HLOOKUP($B13,Teams!$B$35:$E$38,3,FALSE))</f>
        <v>0</v>
      </c>
      <c r="N32" s="20">
        <f>IF(N13="",0,VLOOKUP(N13, Shifts!$A$5:$D$28, 4,FALSE)*HLOOKUP($B13,Teams!$B$35:$E$38,3,FALSE))</f>
        <v>60</v>
      </c>
      <c r="O32" s="20">
        <f>IF(O13="",0,VLOOKUP(O13, Shifts!$A$5:$D$28, 4,FALSE)*HLOOKUP($B13,Teams!$B$35:$E$38,3,FALSE))</f>
        <v>60</v>
      </c>
      <c r="P32" s="20">
        <f>IF(P13="",0,VLOOKUP(P13, Shifts!$A$5:$D$28, 4,FALSE)*HLOOKUP($B13,Teams!$B$35:$E$38,3,FALSE))</f>
        <v>60</v>
      </c>
      <c r="Q32" s="20">
        <f>IF(Q13="",0,VLOOKUP(Q13, Shifts!$A$5:$D$28, 4,FALSE)*HLOOKUP($B13,Teams!$B$35:$E$38,3,FALSE))</f>
        <v>0</v>
      </c>
      <c r="R32" s="20">
        <f>IF(R13="",0,VLOOKUP(R13, Shifts!$A$5:$D$28, 4,FALSE)*HLOOKUP($B13,Teams!$B$35:$E$38,3,FALSE))</f>
        <v>0</v>
      </c>
      <c r="S32" s="20">
        <f>IF(S13="",0,VLOOKUP(S13, Shifts!$A$5:$D$28, 4,FALSE)*HLOOKUP($B13,Teams!$B$35:$E$38,3,FALSE))</f>
        <v>60</v>
      </c>
      <c r="T32" s="20">
        <f>IF(T13="",0,VLOOKUP(T13, Shifts!$A$5:$D$28, 4,FALSE)*HLOOKUP($B13,Teams!$B$35:$E$38,3,FALSE))</f>
        <v>60</v>
      </c>
      <c r="U32" s="20">
        <f>IF(U13="",0,VLOOKUP(U13, Shifts!$A$5:$D$28, 4,FALSE)*HLOOKUP($B13,Teams!$B$35:$E$38,3,FALSE))</f>
        <v>0</v>
      </c>
      <c r="V32" s="20">
        <f>IF(V13="",0,VLOOKUP(V13, Shifts!$A$5:$D$28, 4,FALSE)*HLOOKUP($B13,Teams!$B$35:$E$38,3,FALSE))</f>
        <v>0</v>
      </c>
      <c r="W32" s="20">
        <f>IF(W13="",0,VLOOKUP(W13, Shifts!$A$5:$D$28, 4,FALSE)*HLOOKUP($B13,Teams!$B$35:$E$38,3,FALSE))</f>
        <v>0</v>
      </c>
      <c r="X32" s="20">
        <f>IF(X13="",0,VLOOKUP(X13, Shifts!$A$5:$D$28, 4,FALSE)*HLOOKUP($B13,Teams!$B$35:$E$38,3,FALSE))</f>
        <v>60</v>
      </c>
      <c r="Y32" s="20">
        <f>IF(Y13="",0,VLOOKUP(Y13, Shifts!$A$5:$D$28, 4,FALSE)*HLOOKUP($B13,Teams!$B$35:$E$38,3,FALSE))</f>
        <v>60</v>
      </c>
      <c r="Z32" s="20">
        <f>IF(Z13="",0,VLOOKUP(Z13, Shifts!$A$5:$D$28, 4,FALSE)*HLOOKUP($B13,Teams!$B$35:$E$38,3,FALSE))</f>
        <v>0</v>
      </c>
      <c r="AA32" s="20">
        <f>IF(AA13="",0,VLOOKUP(AA13, Shifts!$A$5:$D$28, 4,FALSE)*HLOOKUP($B13,Teams!$B$35:$E$38,3,FALSE))</f>
        <v>0</v>
      </c>
      <c r="AB32" s="20">
        <f>IF(AB13="",0,VLOOKUP(AB13, Shifts!$A$5:$D$28, 4,FALSE)*HLOOKUP($B13,Teams!$B$35:$E$38,3,FALSE))</f>
        <v>60</v>
      </c>
      <c r="AC32" s="20">
        <f>IF(AC13="",0,VLOOKUP(AC13, Shifts!$A$5:$D$28, 4,FALSE)*HLOOKUP($B13,Teams!$B$35:$E$38,3,FALSE))</f>
        <v>60</v>
      </c>
      <c r="AD32" s="20">
        <f>IF(AD13="",0,VLOOKUP(AD13, Shifts!$A$5:$D$28, 4,FALSE)*HLOOKUP($B13,Teams!$B$35:$E$38,3,FALSE))</f>
        <v>60</v>
      </c>
    </row>
    <row r="33" hidden="1">
      <c r="C33" s="20">
        <f>IF(C14="",0,VLOOKUP(C14, Shifts!$A$5:$D$28, 4,FALSE)*HLOOKUP($B14,Teams!$B$35:$E$38,3,FALSE))</f>
        <v>0</v>
      </c>
      <c r="D33" s="20">
        <f>IF(D14="",0,VLOOKUP(D14, Shifts!$A$5:$D$28, 4,FALSE)*HLOOKUP($B14,Teams!$B$35:$E$38,3,FALSE))</f>
        <v>0</v>
      </c>
      <c r="E33" s="20">
        <f>IF(E14="",0,VLOOKUP(E14, Shifts!$A$5:$D$28, 4,FALSE)*HLOOKUP($B14,Teams!$B$35:$E$38,3,FALSE))</f>
        <v>60</v>
      </c>
      <c r="F33" s="20">
        <f>IF(F14="",0,VLOOKUP(F14, Shifts!$A$5:$D$28, 4,FALSE)*HLOOKUP($B14,Teams!$B$35:$E$38,3,FALSE))</f>
        <v>60</v>
      </c>
      <c r="G33" s="20">
        <f>IF(G14="",0,VLOOKUP(G14, Shifts!$A$5:$D$28, 4,FALSE)*HLOOKUP($B14,Teams!$B$35:$E$38,3,FALSE))</f>
        <v>0</v>
      </c>
      <c r="H33" s="20">
        <f>IF(H14="",0,VLOOKUP(H14, Shifts!$A$5:$D$28, 4,FALSE)*HLOOKUP($B14,Teams!$B$35:$E$38,3,FALSE))</f>
        <v>0</v>
      </c>
      <c r="I33" s="20">
        <f>IF(I14="",0,VLOOKUP(I14, Shifts!$A$5:$D$28, 4,FALSE)*HLOOKUP($B14,Teams!$B$35:$E$38,3,FALSE))</f>
        <v>0</v>
      </c>
      <c r="J33" s="20">
        <f>IF(J14="",0,VLOOKUP(J14, Shifts!$A$5:$D$28, 4,FALSE)*HLOOKUP($B14,Teams!$B$35:$E$38,3,FALSE))</f>
        <v>60</v>
      </c>
      <c r="K33" s="20">
        <f>IF(K14="",0,VLOOKUP(K14, Shifts!$A$5:$D$28, 4,FALSE)*HLOOKUP($B14,Teams!$B$35:$E$38,3,FALSE))</f>
        <v>60</v>
      </c>
      <c r="L33" s="20">
        <f>IF(L14="",0,VLOOKUP(L14, Shifts!$A$5:$D$28, 4,FALSE)*HLOOKUP($B14,Teams!$B$35:$E$38,3,FALSE))</f>
        <v>0</v>
      </c>
      <c r="M33" s="20">
        <f>IF(M14="",0,VLOOKUP(M14, Shifts!$A$5:$D$28, 4,FALSE)*HLOOKUP($B14,Teams!$B$35:$E$38,3,FALSE))</f>
        <v>0</v>
      </c>
      <c r="N33" s="20">
        <f>IF(N14="",0,VLOOKUP(N14, Shifts!$A$5:$D$28, 4,FALSE)*HLOOKUP($B14,Teams!$B$35:$E$38,3,FALSE))</f>
        <v>60</v>
      </c>
      <c r="O33" s="20">
        <f>IF(O14="",0,VLOOKUP(O14, Shifts!$A$5:$D$28, 4,FALSE)*HLOOKUP($B14,Teams!$B$35:$E$38,3,FALSE))</f>
        <v>60</v>
      </c>
      <c r="P33" s="20">
        <f>IF(P14="",0,VLOOKUP(P14, Shifts!$A$5:$D$28, 4,FALSE)*HLOOKUP($B14,Teams!$B$35:$E$38,3,FALSE))</f>
        <v>60</v>
      </c>
      <c r="Q33" s="20">
        <f>IF(Q14="",0,VLOOKUP(Q14, Shifts!$A$5:$D$28, 4,FALSE)*HLOOKUP($B14,Teams!$B$35:$E$38,3,FALSE))</f>
        <v>0</v>
      </c>
      <c r="R33" s="20">
        <f>IF(R14="",0,VLOOKUP(R14, Shifts!$A$5:$D$28, 4,FALSE)*HLOOKUP($B14,Teams!$B$35:$E$38,3,FALSE))</f>
        <v>0</v>
      </c>
      <c r="S33" s="20">
        <f>IF(S14="",0,VLOOKUP(S14, Shifts!$A$5:$D$28, 4,FALSE)*HLOOKUP($B14,Teams!$B$35:$E$38,3,FALSE))</f>
        <v>60</v>
      </c>
      <c r="T33" s="20">
        <f>IF(T14="",0,VLOOKUP(T14, Shifts!$A$5:$D$28, 4,FALSE)*HLOOKUP($B14,Teams!$B$35:$E$38,3,FALSE))</f>
        <v>60</v>
      </c>
      <c r="U33" s="20">
        <f>IF(U14="",0,VLOOKUP(U14, Shifts!$A$5:$D$28, 4,FALSE)*HLOOKUP($B14,Teams!$B$35:$E$38,3,FALSE))</f>
        <v>0</v>
      </c>
      <c r="V33" s="20">
        <f>IF(V14="",0,VLOOKUP(V14, Shifts!$A$5:$D$28, 4,FALSE)*HLOOKUP($B14,Teams!$B$35:$E$38,3,FALSE))</f>
        <v>0</v>
      </c>
      <c r="W33" s="20">
        <f>IF(W14="",0,VLOOKUP(W14, Shifts!$A$5:$D$28, 4,FALSE)*HLOOKUP($B14,Teams!$B$35:$E$38,3,FALSE))</f>
        <v>0</v>
      </c>
      <c r="X33" s="20">
        <f>IF(X14="",0,VLOOKUP(X14, Shifts!$A$5:$D$28, 4,FALSE)*HLOOKUP($B14,Teams!$B$35:$E$38,3,FALSE))</f>
        <v>60</v>
      </c>
      <c r="Y33" s="20">
        <f>IF(Y14="",0,VLOOKUP(Y14, Shifts!$A$5:$D$28, 4,FALSE)*HLOOKUP($B14,Teams!$B$35:$E$38,3,FALSE))</f>
        <v>60</v>
      </c>
      <c r="Z33" s="20">
        <f>IF(Z14="",0,VLOOKUP(Z14, Shifts!$A$5:$D$28, 4,FALSE)*HLOOKUP($B14,Teams!$B$35:$E$38,3,FALSE))</f>
        <v>0</v>
      </c>
      <c r="AA33" s="20">
        <f>IF(AA14="",0,VLOOKUP(AA14, Shifts!$A$5:$D$28, 4,FALSE)*HLOOKUP($B14,Teams!$B$35:$E$38,3,FALSE))</f>
        <v>0</v>
      </c>
      <c r="AB33" s="20">
        <f>IF(AB14="",0,VLOOKUP(AB14, Shifts!$A$5:$D$28, 4,FALSE)*HLOOKUP($B14,Teams!$B$35:$E$38,3,FALSE))</f>
        <v>60</v>
      </c>
      <c r="AC33" s="20">
        <f>IF(AC14="",0,VLOOKUP(AC14, Shifts!$A$5:$D$28, 4,FALSE)*HLOOKUP($B14,Teams!$B$35:$E$38,3,FALSE))</f>
        <v>60</v>
      </c>
      <c r="AD33" s="20">
        <f>IF(AD14="",0,VLOOKUP(AD14, Shifts!$A$5:$D$28, 4,FALSE)*HLOOKUP($B14,Teams!$B$35:$E$38,3,FALSE))</f>
        <v>60</v>
      </c>
    </row>
    <row r="34" hidden="1">
      <c r="C34" s="20">
        <f>IF(C15="",0,VLOOKUP(C15, Shifts!$A$5:$D$28, 4,FALSE)*HLOOKUP($B15,Teams!$B$35:$E$38,3,FALSE))</f>
        <v>0</v>
      </c>
      <c r="D34" s="20">
        <f>IF(D15="",0,VLOOKUP(D15, Shifts!$A$5:$D$28, 4,FALSE)*HLOOKUP($B15,Teams!$B$35:$E$38,3,FALSE))</f>
        <v>0</v>
      </c>
      <c r="E34" s="20">
        <f>IF(E15="",0,VLOOKUP(E15, Shifts!$A$5:$D$28, 4,FALSE)*HLOOKUP($B15,Teams!$B$35:$E$38,3,FALSE))</f>
        <v>0</v>
      </c>
      <c r="F34" s="20">
        <f>IF(F15="",0,VLOOKUP(F15, Shifts!$A$5:$D$28, 4,FALSE)*HLOOKUP($B15,Teams!$B$35:$E$38,3,FALSE))</f>
        <v>0</v>
      </c>
      <c r="G34" s="20">
        <f>IF(G15="",0,VLOOKUP(G15, Shifts!$A$5:$D$28, 4,FALSE)*HLOOKUP($B15,Teams!$B$35:$E$38,3,FALSE))</f>
        <v>0</v>
      </c>
      <c r="H34" s="20">
        <f>IF(H15="",0,VLOOKUP(H15, Shifts!$A$5:$D$28, 4,FALSE)*HLOOKUP($B15,Teams!$B$35:$E$38,3,FALSE))</f>
        <v>0</v>
      </c>
      <c r="I34" s="20">
        <f>IF(I15="",0,VLOOKUP(I15, Shifts!$A$5:$D$28, 4,FALSE)*HLOOKUP($B15,Teams!$B$35:$E$38,3,FALSE))</f>
        <v>0</v>
      </c>
      <c r="J34" s="20">
        <f>IF(J15="",0,VLOOKUP(J15, Shifts!$A$5:$D$28, 4,FALSE)*HLOOKUP($B15,Teams!$B$35:$E$38,3,FALSE))</f>
        <v>0</v>
      </c>
      <c r="K34" s="20">
        <f>IF(K15="",0,VLOOKUP(K15, Shifts!$A$5:$D$28, 4,FALSE)*HLOOKUP($B15,Teams!$B$35:$E$38,3,FALSE))</f>
        <v>0</v>
      </c>
      <c r="L34" s="20">
        <f>IF(L15="",0,VLOOKUP(L15, Shifts!$A$5:$D$28, 4,FALSE)*HLOOKUP($B15,Teams!$B$35:$E$38,3,FALSE))</f>
        <v>0</v>
      </c>
      <c r="M34" s="20">
        <f>IF(M15="",0,VLOOKUP(M15, Shifts!$A$5:$D$28, 4,FALSE)*HLOOKUP($B15,Teams!$B$35:$E$38,3,FALSE))</f>
        <v>0</v>
      </c>
      <c r="N34" s="20">
        <f>IF(N15="",0,VLOOKUP(N15, Shifts!$A$5:$D$28, 4,FALSE)*HLOOKUP($B15,Teams!$B$35:$E$38,3,FALSE))</f>
        <v>0</v>
      </c>
      <c r="O34" s="20">
        <f>IF(O15="",0,VLOOKUP(O15, Shifts!$A$5:$D$28, 4,FALSE)*HLOOKUP($B15,Teams!$B$35:$E$38,3,FALSE))</f>
        <v>0</v>
      </c>
      <c r="P34" s="20">
        <f>IF(P15="",0,VLOOKUP(P15, Shifts!$A$5:$D$28, 4,FALSE)*HLOOKUP($B15,Teams!$B$35:$E$38,3,FALSE))</f>
        <v>0</v>
      </c>
      <c r="Q34" s="20">
        <f>IF(Q15="",0,VLOOKUP(Q15, Shifts!$A$5:$D$28, 4,FALSE)*HLOOKUP($B15,Teams!$B$35:$E$38,3,FALSE))</f>
        <v>0</v>
      </c>
      <c r="R34" s="20">
        <f>IF(R15="",0,VLOOKUP(R15, Shifts!$A$5:$D$28, 4,FALSE)*HLOOKUP($B15,Teams!$B$35:$E$38,3,FALSE))</f>
        <v>0</v>
      </c>
      <c r="S34" s="20">
        <f>IF(S15="",0,VLOOKUP(S15, Shifts!$A$5:$D$28, 4,FALSE)*HLOOKUP($B15,Teams!$B$35:$E$38,3,FALSE))</f>
        <v>0</v>
      </c>
      <c r="T34" s="20">
        <f>IF(T15="",0,VLOOKUP(T15, Shifts!$A$5:$D$28, 4,FALSE)*HLOOKUP($B15,Teams!$B$35:$E$38,3,FALSE))</f>
        <v>0</v>
      </c>
      <c r="U34" s="20">
        <f>IF(U15="",0,VLOOKUP(U15, Shifts!$A$5:$D$28, 4,FALSE)*HLOOKUP($B15,Teams!$B$35:$E$38,3,FALSE))</f>
        <v>0</v>
      </c>
      <c r="V34" s="20">
        <f>IF(V15="",0,VLOOKUP(V15, Shifts!$A$5:$D$28, 4,FALSE)*HLOOKUP($B15,Teams!$B$35:$E$38,3,FALSE))</f>
        <v>0</v>
      </c>
      <c r="W34" s="20">
        <f>IF(W15="",0,VLOOKUP(W15, Shifts!$A$5:$D$28, 4,FALSE)*HLOOKUP($B15,Teams!$B$35:$E$38,3,FALSE))</f>
        <v>0</v>
      </c>
      <c r="X34" s="20">
        <f>IF(X15="",0,VLOOKUP(X15, Shifts!$A$5:$D$28, 4,FALSE)*HLOOKUP($B15,Teams!$B$35:$E$38,3,FALSE))</f>
        <v>0</v>
      </c>
      <c r="Y34" s="20">
        <f>IF(Y15="",0,VLOOKUP(Y15, Shifts!$A$5:$D$28, 4,FALSE)*HLOOKUP($B15,Teams!$B$35:$E$38,3,FALSE))</f>
        <v>0</v>
      </c>
      <c r="Z34" s="20">
        <f>IF(Z15="",0,VLOOKUP(Z15, Shifts!$A$5:$D$28, 4,FALSE)*HLOOKUP($B15,Teams!$B$35:$E$38,3,FALSE))</f>
        <v>0</v>
      </c>
      <c r="AA34" s="20">
        <f>IF(AA15="",0,VLOOKUP(AA15, Shifts!$A$5:$D$28, 4,FALSE)*HLOOKUP($B15,Teams!$B$35:$E$38,3,FALSE))</f>
        <v>0</v>
      </c>
      <c r="AB34" s="20">
        <f>IF(AB15="",0,VLOOKUP(AB15, Shifts!$A$5:$D$28, 4,FALSE)*HLOOKUP($B15,Teams!$B$35:$E$38,3,FALSE))</f>
        <v>0</v>
      </c>
      <c r="AC34" s="20">
        <f>IF(AC15="",0,VLOOKUP(AC15, Shifts!$A$5:$D$28, 4,FALSE)*HLOOKUP($B15,Teams!$B$35:$E$38,3,FALSE))</f>
        <v>0</v>
      </c>
      <c r="AD34" s="20">
        <f>IF(AD15="",0,VLOOKUP(AD15, Shifts!$A$5:$D$28, 4,FALSE)*HLOOKUP($B15,Teams!$B$35:$E$38,3,FALSE))</f>
        <v>0</v>
      </c>
    </row>
    <row r="35" hidden="1">
      <c r="C35" s="20">
        <f>IF(C16="",0,VLOOKUP(C16, Shifts!$A$5:$D$28, 4,FALSE)*HLOOKUP($B16,Teams!$B$35:$E$38,3,FALSE))</f>
        <v>0</v>
      </c>
      <c r="D35" s="20">
        <f>IF(D16="",0,VLOOKUP(D16, Shifts!$A$5:$D$28, 4,FALSE)*HLOOKUP($B16,Teams!$B$35:$E$38,3,FALSE))</f>
        <v>0</v>
      </c>
      <c r="E35" s="20">
        <f>IF(E16="",0,VLOOKUP(E16, Shifts!$A$5:$D$28, 4,FALSE)*HLOOKUP($B16,Teams!$B$35:$E$38,3,FALSE))</f>
        <v>0</v>
      </c>
      <c r="F35" s="20">
        <f>IF(F16="",0,VLOOKUP(F16, Shifts!$A$5:$D$28, 4,FALSE)*HLOOKUP($B16,Teams!$B$35:$E$38,3,FALSE))</f>
        <v>0</v>
      </c>
      <c r="G35" s="20">
        <f>IF(G16="",0,VLOOKUP(G16, Shifts!$A$5:$D$28, 4,FALSE)*HLOOKUP($B16,Teams!$B$35:$E$38,3,FALSE))</f>
        <v>0</v>
      </c>
      <c r="H35" s="20">
        <f>IF(H16="",0,VLOOKUP(H16, Shifts!$A$5:$D$28, 4,FALSE)*HLOOKUP($B16,Teams!$B$35:$E$38,3,FALSE))</f>
        <v>0</v>
      </c>
      <c r="I35" s="20">
        <f>IF(I16="",0,VLOOKUP(I16, Shifts!$A$5:$D$28, 4,FALSE)*HLOOKUP($B16,Teams!$B$35:$E$38,3,FALSE))</f>
        <v>0</v>
      </c>
      <c r="J35" s="20">
        <f>IF(J16="",0,VLOOKUP(J16, Shifts!$A$5:$D$28, 4,FALSE)*HLOOKUP($B16,Teams!$B$35:$E$38,3,FALSE))</f>
        <v>0</v>
      </c>
      <c r="K35" s="20">
        <f>IF(K16="",0,VLOOKUP(K16, Shifts!$A$5:$D$28, 4,FALSE)*HLOOKUP($B16,Teams!$B$35:$E$38,3,FALSE))</f>
        <v>0</v>
      </c>
      <c r="L35" s="20">
        <f>IF(L16="",0,VLOOKUP(L16, Shifts!$A$5:$D$28, 4,FALSE)*HLOOKUP($B16,Teams!$B$35:$E$38,3,FALSE))</f>
        <v>0</v>
      </c>
      <c r="M35" s="20">
        <f>IF(M16="",0,VLOOKUP(M16, Shifts!$A$5:$D$28, 4,FALSE)*HLOOKUP($B16,Teams!$B$35:$E$38,3,FALSE))</f>
        <v>0</v>
      </c>
      <c r="N35" s="20">
        <f>IF(N16="",0,VLOOKUP(N16, Shifts!$A$5:$D$28, 4,FALSE)*HLOOKUP($B16,Teams!$B$35:$E$38,3,FALSE))</f>
        <v>0</v>
      </c>
      <c r="O35" s="20">
        <f>IF(O16="",0,VLOOKUP(O16, Shifts!$A$5:$D$28, 4,FALSE)*HLOOKUP($B16,Teams!$B$35:$E$38,3,FALSE))</f>
        <v>0</v>
      </c>
      <c r="P35" s="20">
        <f>IF(P16="",0,VLOOKUP(P16, Shifts!$A$5:$D$28, 4,FALSE)*HLOOKUP($B16,Teams!$B$35:$E$38,3,FALSE))</f>
        <v>0</v>
      </c>
      <c r="Q35" s="20">
        <f>IF(Q16="",0,VLOOKUP(Q16, Shifts!$A$5:$D$28, 4,FALSE)*HLOOKUP($B16,Teams!$B$35:$E$38,3,FALSE))</f>
        <v>0</v>
      </c>
      <c r="R35" s="20">
        <f>IF(R16="",0,VLOOKUP(R16, Shifts!$A$5:$D$28, 4,FALSE)*HLOOKUP($B16,Teams!$B$35:$E$38,3,FALSE))</f>
        <v>0</v>
      </c>
      <c r="S35" s="20">
        <f>IF(S16="",0,VLOOKUP(S16, Shifts!$A$5:$D$28, 4,FALSE)*HLOOKUP($B16,Teams!$B$35:$E$38,3,FALSE))</f>
        <v>0</v>
      </c>
      <c r="T35" s="20">
        <f>IF(T16="",0,VLOOKUP(T16, Shifts!$A$5:$D$28, 4,FALSE)*HLOOKUP($B16,Teams!$B$35:$E$38,3,FALSE))</f>
        <v>0</v>
      </c>
      <c r="U35" s="20">
        <f>IF(U16="",0,VLOOKUP(U16, Shifts!$A$5:$D$28, 4,FALSE)*HLOOKUP($B16,Teams!$B$35:$E$38,3,FALSE))</f>
        <v>0</v>
      </c>
      <c r="V35" s="20">
        <f>IF(V16="",0,VLOOKUP(V16, Shifts!$A$5:$D$28, 4,FALSE)*HLOOKUP($B16,Teams!$B$35:$E$38,3,FALSE))</f>
        <v>0</v>
      </c>
      <c r="W35" s="20">
        <f>IF(W16="",0,VLOOKUP(W16, Shifts!$A$5:$D$28, 4,FALSE)*HLOOKUP($B16,Teams!$B$35:$E$38,3,FALSE))</f>
        <v>0</v>
      </c>
      <c r="X35" s="20">
        <f>IF(X16="",0,VLOOKUP(X16, Shifts!$A$5:$D$28, 4,FALSE)*HLOOKUP($B16,Teams!$B$35:$E$38,3,FALSE))</f>
        <v>0</v>
      </c>
      <c r="Y35" s="20">
        <f>IF(Y16="",0,VLOOKUP(Y16, Shifts!$A$5:$D$28, 4,FALSE)*HLOOKUP($B16,Teams!$B$35:$E$38,3,FALSE))</f>
        <v>0</v>
      </c>
      <c r="Z35" s="20">
        <f>IF(Z16="",0,VLOOKUP(Z16, Shifts!$A$5:$D$28, 4,FALSE)*HLOOKUP($B16,Teams!$B$35:$E$38,3,FALSE))</f>
        <v>0</v>
      </c>
      <c r="AA35" s="20">
        <f>IF(AA16="",0,VLOOKUP(AA16, Shifts!$A$5:$D$28, 4,FALSE)*HLOOKUP($B16,Teams!$B$35:$E$38,3,FALSE))</f>
        <v>0</v>
      </c>
      <c r="AB35" s="20">
        <f>IF(AB16="",0,VLOOKUP(AB16, Shifts!$A$5:$D$28, 4,FALSE)*HLOOKUP($B16,Teams!$B$35:$E$38,3,FALSE))</f>
        <v>0</v>
      </c>
      <c r="AC35" s="20">
        <f>IF(AC16="",0,VLOOKUP(AC16, Shifts!$A$5:$D$28, 4,FALSE)*HLOOKUP($B16,Teams!$B$35:$E$38,3,FALSE))</f>
        <v>0</v>
      </c>
      <c r="AD35" s="20">
        <f>IF(AD16="",0,VLOOKUP(AD16, Shifts!$A$5:$D$28, 4,FALSE)*HLOOKUP($B16,Teams!$B$35:$E$38,3,FALSE))</f>
        <v>0</v>
      </c>
    </row>
    <row r="36" hidden="1">
      <c r="C36" s="20">
        <f>IF(C17="",0,VLOOKUP(C17, Shifts!$A$5:$D$28, 4,FALSE)*HLOOKUP($B17,Teams!$B$35:$E$38,3,FALSE))</f>
        <v>0</v>
      </c>
      <c r="D36" s="20">
        <f>IF(D17="",0,VLOOKUP(D17, Shifts!$A$5:$D$28, 4,FALSE)*HLOOKUP($B17,Teams!$B$35:$E$38,3,FALSE))</f>
        <v>0</v>
      </c>
      <c r="E36" s="20">
        <f>IF(E17="",0,VLOOKUP(E17, Shifts!$A$5:$D$28, 4,FALSE)*HLOOKUP($B17,Teams!$B$35:$E$38,3,FALSE))</f>
        <v>0</v>
      </c>
      <c r="F36" s="20">
        <f>IF(F17="",0,VLOOKUP(F17, Shifts!$A$5:$D$28, 4,FALSE)*HLOOKUP($B17,Teams!$B$35:$E$38,3,FALSE))</f>
        <v>0</v>
      </c>
      <c r="G36" s="20">
        <f>IF(G17="",0,VLOOKUP(G17, Shifts!$A$5:$D$28, 4,FALSE)*HLOOKUP($B17,Teams!$B$35:$E$38,3,FALSE))</f>
        <v>0</v>
      </c>
      <c r="H36" s="20">
        <f>IF(H17="",0,VLOOKUP(H17, Shifts!$A$5:$D$28, 4,FALSE)*HLOOKUP($B17,Teams!$B$35:$E$38,3,FALSE))</f>
        <v>0</v>
      </c>
      <c r="I36" s="20">
        <f>IF(I17="",0,VLOOKUP(I17, Shifts!$A$5:$D$28, 4,FALSE)*HLOOKUP($B17,Teams!$B$35:$E$38,3,FALSE))</f>
        <v>0</v>
      </c>
      <c r="J36" s="20">
        <f>IF(J17="",0,VLOOKUP(J17, Shifts!$A$5:$D$28, 4,FALSE)*HLOOKUP($B17,Teams!$B$35:$E$38,3,FALSE))</f>
        <v>0</v>
      </c>
      <c r="K36" s="20">
        <f>IF(K17="",0,VLOOKUP(K17, Shifts!$A$5:$D$28, 4,FALSE)*HLOOKUP($B17,Teams!$B$35:$E$38,3,FALSE))</f>
        <v>0</v>
      </c>
      <c r="L36" s="20">
        <f>IF(L17="",0,VLOOKUP(L17, Shifts!$A$5:$D$28, 4,FALSE)*HLOOKUP($B17,Teams!$B$35:$E$38,3,FALSE))</f>
        <v>0</v>
      </c>
      <c r="M36" s="20">
        <f>IF(M17="",0,VLOOKUP(M17, Shifts!$A$5:$D$28, 4,FALSE)*HLOOKUP($B17,Teams!$B$35:$E$38,3,FALSE))</f>
        <v>0</v>
      </c>
      <c r="N36" s="20">
        <f>IF(N17="",0,VLOOKUP(N17, Shifts!$A$5:$D$28, 4,FALSE)*HLOOKUP($B17,Teams!$B$35:$E$38,3,FALSE))</f>
        <v>0</v>
      </c>
      <c r="O36" s="20">
        <f>IF(O17="",0,VLOOKUP(O17, Shifts!$A$5:$D$28, 4,FALSE)*HLOOKUP($B17,Teams!$B$35:$E$38,3,FALSE))</f>
        <v>0</v>
      </c>
      <c r="P36" s="20">
        <f>IF(P17="",0,VLOOKUP(P17, Shifts!$A$5:$D$28, 4,FALSE)*HLOOKUP($B17,Teams!$B$35:$E$38,3,FALSE))</f>
        <v>0</v>
      </c>
      <c r="Q36" s="20">
        <f>IF(Q17="",0,VLOOKUP(Q17, Shifts!$A$5:$D$28, 4,FALSE)*HLOOKUP($B17,Teams!$B$35:$E$38,3,FALSE))</f>
        <v>0</v>
      </c>
      <c r="R36" s="20">
        <f>IF(R17="",0,VLOOKUP(R17, Shifts!$A$5:$D$28, 4,FALSE)*HLOOKUP($B17,Teams!$B$35:$E$38,3,FALSE))</f>
        <v>0</v>
      </c>
      <c r="S36" s="20">
        <f>IF(S17="",0,VLOOKUP(S17, Shifts!$A$5:$D$28, 4,FALSE)*HLOOKUP($B17,Teams!$B$35:$E$38,3,FALSE))</f>
        <v>0</v>
      </c>
      <c r="T36" s="20">
        <f>IF(T17="",0,VLOOKUP(T17, Shifts!$A$5:$D$28, 4,FALSE)*HLOOKUP($B17,Teams!$B$35:$E$38,3,FALSE))</f>
        <v>0</v>
      </c>
      <c r="U36" s="20">
        <f>IF(U17="",0,VLOOKUP(U17, Shifts!$A$5:$D$28, 4,FALSE)*HLOOKUP($B17,Teams!$B$35:$E$38,3,FALSE))</f>
        <v>0</v>
      </c>
      <c r="V36" s="20">
        <f>IF(V17="",0,VLOOKUP(V17, Shifts!$A$5:$D$28, 4,FALSE)*HLOOKUP($B17,Teams!$B$35:$E$38,3,FALSE))</f>
        <v>0</v>
      </c>
      <c r="W36" s="20">
        <f>IF(W17="",0,VLOOKUP(W17, Shifts!$A$5:$D$28, 4,FALSE)*HLOOKUP($B17,Teams!$B$35:$E$38,3,FALSE))</f>
        <v>0</v>
      </c>
      <c r="X36" s="20">
        <f>IF(X17="",0,VLOOKUP(X17, Shifts!$A$5:$D$28, 4,FALSE)*HLOOKUP($B17,Teams!$B$35:$E$38,3,FALSE))</f>
        <v>0</v>
      </c>
      <c r="Y36" s="20">
        <f>IF(Y17="",0,VLOOKUP(Y17, Shifts!$A$5:$D$28, 4,FALSE)*HLOOKUP($B17,Teams!$B$35:$E$38,3,FALSE))</f>
        <v>0</v>
      </c>
      <c r="Z36" s="20">
        <f>IF(Z17="",0,VLOOKUP(Z17, Shifts!$A$5:$D$28, 4,FALSE)*HLOOKUP($B17,Teams!$B$35:$E$38,3,FALSE))</f>
        <v>0</v>
      </c>
      <c r="AA36" s="20">
        <f>IF(AA17="",0,VLOOKUP(AA17, Shifts!$A$5:$D$28, 4,FALSE)*HLOOKUP($B17,Teams!$B$35:$E$38,3,FALSE))</f>
        <v>0</v>
      </c>
      <c r="AB36" s="20">
        <f>IF(AB17="",0,VLOOKUP(AB17, Shifts!$A$5:$D$28, 4,FALSE)*HLOOKUP($B17,Teams!$B$35:$E$38,3,FALSE))</f>
        <v>0</v>
      </c>
      <c r="AC36" s="20">
        <f>IF(AC17="",0,VLOOKUP(AC17, Shifts!$A$5:$D$28, 4,FALSE)*HLOOKUP($B17,Teams!$B$35:$E$38,3,FALSE))</f>
        <v>0</v>
      </c>
      <c r="AD36" s="20">
        <f>IF(AD17="",0,VLOOKUP(AD17, Shifts!$A$5:$D$28, 4,FALSE)*HLOOKUP($B17,Teams!$B$35:$E$38,3,FALSE))</f>
        <v>0</v>
      </c>
    </row>
    <row r="37" hidden="1">
      <c r="C37" s="20">
        <f>IF(C18="",0,VLOOKUP(C18, Shifts!$A$5:$D$28, 4,FALSE)*HLOOKUP($B18,Teams!$B$35:$E$38,3,FALSE))</f>
        <v>0</v>
      </c>
      <c r="D37" s="20">
        <f>IF(D18="",0,VLOOKUP(D18, Shifts!$A$5:$D$28, 4,FALSE)*HLOOKUP($B18,Teams!$B$35:$E$38,3,FALSE))</f>
        <v>0</v>
      </c>
      <c r="E37" s="20">
        <f>IF(E18="",0,VLOOKUP(E18, Shifts!$A$5:$D$28, 4,FALSE)*HLOOKUP($B18,Teams!$B$35:$E$38,3,FALSE))</f>
        <v>0</v>
      </c>
      <c r="F37" s="20">
        <f>IF(F18="",0,VLOOKUP(F18, Shifts!$A$5:$D$28, 4,FALSE)*HLOOKUP($B18,Teams!$B$35:$E$38,3,FALSE))</f>
        <v>0</v>
      </c>
      <c r="G37" s="20">
        <f>IF(G18="",0,VLOOKUP(G18, Shifts!$A$5:$D$28, 4,FALSE)*HLOOKUP($B18,Teams!$B$35:$E$38,3,FALSE))</f>
        <v>0</v>
      </c>
      <c r="H37" s="20">
        <f>IF(H18="",0,VLOOKUP(H18, Shifts!$A$5:$D$28, 4,FALSE)*HLOOKUP($B18,Teams!$B$35:$E$38,3,FALSE))</f>
        <v>0</v>
      </c>
      <c r="I37" s="20">
        <f>IF(I18="",0,VLOOKUP(I18, Shifts!$A$5:$D$28, 4,FALSE)*HLOOKUP($B18,Teams!$B$35:$E$38,3,FALSE))</f>
        <v>0</v>
      </c>
      <c r="J37" s="20">
        <f>IF(J18="",0,VLOOKUP(J18, Shifts!$A$5:$D$28, 4,FALSE)*HLOOKUP($B18,Teams!$B$35:$E$38,3,FALSE))</f>
        <v>0</v>
      </c>
      <c r="K37" s="20">
        <f>IF(K18="",0,VLOOKUP(K18, Shifts!$A$5:$D$28, 4,FALSE)*HLOOKUP($B18,Teams!$B$35:$E$38,3,FALSE))</f>
        <v>0</v>
      </c>
      <c r="L37" s="20">
        <f>IF(L18="",0,VLOOKUP(L18, Shifts!$A$5:$D$28, 4,FALSE)*HLOOKUP($B18,Teams!$B$35:$E$38,3,FALSE))</f>
        <v>0</v>
      </c>
      <c r="M37" s="20">
        <f>IF(M18="",0,VLOOKUP(M18, Shifts!$A$5:$D$28, 4,FALSE)*HLOOKUP($B18,Teams!$B$35:$E$38,3,FALSE))</f>
        <v>0</v>
      </c>
      <c r="N37" s="20">
        <f>IF(N18="",0,VLOOKUP(N18, Shifts!$A$5:$D$28, 4,FALSE)*HLOOKUP($B18,Teams!$B$35:$E$38,3,FALSE))</f>
        <v>0</v>
      </c>
      <c r="O37" s="20">
        <f>IF(O18="",0,VLOOKUP(O18, Shifts!$A$5:$D$28, 4,FALSE)*HLOOKUP($B18,Teams!$B$35:$E$38,3,FALSE))</f>
        <v>0</v>
      </c>
      <c r="P37" s="20">
        <f>IF(P18="",0,VLOOKUP(P18, Shifts!$A$5:$D$28, 4,FALSE)*HLOOKUP($B18,Teams!$B$35:$E$38,3,FALSE))</f>
        <v>0</v>
      </c>
      <c r="Q37" s="20">
        <f>IF(Q18="",0,VLOOKUP(Q18, Shifts!$A$5:$D$28, 4,FALSE)*HLOOKUP($B18,Teams!$B$35:$E$38,3,FALSE))</f>
        <v>0</v>
      </c>
      <c r="R37" s="20">
        <f>IF(R18="",0,VLOOKUP(R18, Shifts!$A$5:$D$28, 4,FALSE)*HLOOKUP($B18,Teams!$B$35:$E$38,3,FALSE))</f>
        <v>0</v>
      </c>
      <c r="S37" s="20">
        <f>IF(S18="",0,VLOOKUP(S18, Shifts!$A$5:$D$28, 4,FALSE)*HLOOKUP($B18,Teams!$B$35:$E$38,3,FALSE))</f>
        <v>0</v>
      </c>
      <c r="T37" s="20">
        <f>IF(T18="",0,VLOOKUP(T18, Shifts!$A$5:$D$28, 4,FALSE)*HLOOKUP($B18,Teams!$B$35:$E$38,3,FALSE))</f>
        <v>0</v>
      </c>
      <c r="U37" s="20">
        <f>IF(U18="",0,VLOOKUP(U18, Shifts!$A$5:$D$28, 4,FALSE)*HLOOKUP($B18,Teams!$B$35:$E$38,3,FALSE))</f>
        <v>0</v>
      </c>
      <c r="V37" s="20">
        <f>IF(V18="",0,VLOOKUP(V18, Shifts!$A$5:$D$28, 4,FALSE)*HLOOKUP($B18,Teams!$B$35:$E$38,3,FALSE))</f>
        <v>0</v>
      </c>
      <c r="W37" s="20">
        <f>IF(W18="",0,VLOOKUP(W18, Shifts!$A$5:$D$28, 4,FALSE)*HLOOKUP($B18,Teams!$B$35:$E$38,3,FALSE))</f>
        <v>0</v>
      </c>
      <c r="X37" s="20">
        <f>IF(X18="",0,VLOOKUP(X18, Shifts!$A$5:$D$28, 4,FALSE)*HLOOKUP($B18,Teams!$B$35:$E$38,3,FALSE))</f>
        <v>0</v>
      </c>
      <c r="Y37" s="20">
        <f>IF(Y18="",0,VLOOKUP(Y18, Shifts!$A$5:$D$28, 4,FALSE)*HLOOKUP($B18,Teams!$B$35:$E$38,3,FALSE))</f>
        <v>0</v>
      </c>
      <c r="Z37" s="20">
        <f>IF(Z18="",0,VLOOKUP(Z18, Shifts!$A$5:$D$28, 4,FALSE)*HLOOKUP($B18,Teams!$B$35:$E$38,3,FALSE))</f>
        <v>0</v>
      </c>
      <c r="AA37" s="20">
        <f>IF(AA18="",0,VLOOKUP(AA18, Shifts!$A$5:$D$28, 4,FALSE)*HLOOKUP($B18,Teams!$B$35:$E$38,3,FALSE))</f>
        <v>0</v>
      </c>
      <c r="AB37" s="20">
        <f>IF(AB18="",0,VLOOKUP(AB18, Shifts!$A$5:$D$28, 4,FALSE)*HLOOKUP($B18,Teams!$B$35:$E$38,3,FALSE))</f>
        <v>0</v>
      </c>
      <c r="AC37" s="20">
        <f>IF(AC18="",0,VLOOKUP(AC18, Shifts!$A$5:$D$28, 4,FALSE)*HLOOKUP($B18,Teams!$B$35:$E$38,3,FALSE))</f>
        <v>0</v>
      </c>
      <c r="AD37" s="20">
        <f>IF(AD18="",0,VLOOKUP(AD18, Shifts!$A$5:$D$28, 4,FALSE)*HLOOKUP($B18,Teams!$B$35:$E$38,3,FALSE))</f>
        <v>0</v>
      </c>
    </row>
    <row r="38" hidden="1"/>
    <row r="39" hidden="1"/>
    <row r="40" hidden="1">
      <c r="C40" s="20">
        <f>C30* IF(C11="", 0, HLOOKUP($B11,Teams!$B$35:$E$38,4,FALSE))</f>
        <v>2220</v>
      </c>
      <c r="D40" s="20">
        <f>D30* IF(D11="", 0, HLOOKUP($B11,Teams!$B$35:$E$38,4,FALSE))</f>
        <v>2220</v>
      </c>
      <c r="E40" s="20">
        <f>E30* IF(E11="", 0, HLOOKUP($B11,Teams!$B$35:$E$38,4,FALSE))</f>
        <v>0</v>
      </c>
      <c r="F40" s="20">
        <f>F30* IF(F11="", 0, HLOOKUP($B11,Teams!$B$35:$E$38,4,FALSE))</f>
        <v>0</v>
      </c>
      <c r="G40" s="20">
        <f>G30* IF(G11="", 0, HLOOKUP($B11,Teams!$B$35:$E$38,4,FALSE))</f>
        <v>2220</v>
      </c>
      <c r="H40" s="20">
        <f>H30* IF(H11="", 0, HLOOKUP($B11,Teams!$B$35:$E$38,4,FALSE))</f>
        <v>2220</v>
      </c>
      <c r="I40" s="20">
        <f>I30* IF(I11="", 0, HLOOKUP($B11,Teams!$B$35:$E$38,4,FALSE))</f>
        <v>2220</v>
      </c>
      <c r="J40" s="20">
        <f>J30* IF(J11="", 0, HLOOKUP($B11,Teams!$B$35:$E$38,4,FALSE))</f>
        <v>0</v>
      </c>
      <c r="K40" s="20">
        <f>K30* IF(K11="", 0, HLOOKUP($B11,Teams!$B$35:$E$38,4,FALSE))</f>
        <v>0</v>
      </c>
      <c r="L40" s="20">
        <f>L30* IF(L11="", 0, HLOOKUP($B11,Teams!$B$35:$E$38,4,FALSE))</f>
        <v>2220</v>
      </c>
      <c r="M40" s="20">
        <f>M30* IF(M11="", 0, HLOOKUP($B11,Teams!$B$35:$E$38,4,FALSE))</f>
        <v>2220</v>
      </c>
      <c r="N40" s="20">
        <f>N30* IF(N11="", 0, HLOOKUP($B11,Teams!$B$35:$E$38,4,FALSE))</f>
        <v>0</v>
      </c>
      <c r="O40" s="20">
        <f>O30* IF(O11="", 0, HLOOKUP($B11,Teams!$B$35:$E$38,4,FALSE))</f>
        <v>0</v>
      </c>
      <c r="P40" s="20">
        <f>P30* IF(P11="", 0, HLOOKUP($B11,Teams!$B$35:$E$38,4,FALSE))</f>
        <v>0</v>
      </c>
      <c r="Q40" s="20">
        <f>Q30* IF(Q11="", 0, HLOOKUP($B11,Teams!$B$35:$E$38,4,FALSE))</f>
        <v>2220</v>
      </c>
      <c r="R40" s="20">
        <f>R30* IF(R11="", 0, HLOOKUP($B11,Teams!$B$35:$E$38,4,FALSE))</f>
        <v>2220</v>
      </c>
      <c r="S40" s="20">
        <f>S30* IF(S11="", 0, HLOOKUP($B11,Teams!$B$35:$E$38,4,FALSE))</f>
        <v>0</v>
      </c>
      <c r="T40" s="20">
        <f>T30* IF(T11="", 0, HLOOKUP($B11,Teams!$B$35:$E$38,4,FALSE))</f>
        <v>0</v>
      </c>
      <c r="U40" s="20">
        <f>U30* IF(U11="", 0, HLOOKUP($B11,Teams!$B$35:$E$38,4,FALSE))</f>
        <v>2220</v>
      </c>
      <c r="V40" s="20">
        <f>V30* IF(V11="", 0, HLOOKUP($B11,Teams!$B$35:$E$38,4,FALSE))</f>
        <v>2220</v>
      </c>
      <c r="W40" s="20">
        <f>W30* IF(W11="", 0, HLOOKUP($B11,Teams!$B$35:$E$38,4,FALSE))</f>
        <v>2220</v>
      </c>
      <c r="X40" s="20">
        <f>X30* IF(X11="", 0, HLOOKUP($B11,Teams!$B$35:$E$38,4,FALSE))</f>
        <v>0</v>
      </c>
      <c r="Y40" s="20">
        <f>Y30* IF(Y11="", 0, HLOOKUP($B11,Teams!$B$35:$E$38,4,FALSE))</f>
        <v>0</v>
      </c>
      <c r="Z40" s="20">
        <f>Z30* IF(Z11="", 0, HLOOKUP($B11,Teams!$B$35:$E$38,4,FALSE))</f>
        <v>2220</v>
      </c>
      <c r="AA40" s="20">
        <f>AA30* IF(AA11="", 0, HLOOKUP($B11,Teams!$B$35:$E$38,4,FALSE))</f>
        <v>2220</v>
      </c>
      <c r="AB40" s="20">
        <f>AB30* IF(AB11="", 0, HLOOKUP($B11,Teams!$B$35:$E$38,4,FALSE))</f>
        <v>0</v>
      </c>
      <c r="AC40" s="20">
        <f>AC30* IF(AC11="", 0, HLOOKUP($B11,Teams!$B$35:$E$38,4,FALSE))</f>
        <v>0</v>
      </c>
      <c r="AD40" s="20">
        <f>AD30* IF(AD11="", 0, HLOOKUP($B11,Teams!$B$35:$E$38,4,FALSE))</f>
        <v>0</v>
      </c>
    </row>
    <row r="41" hidden="1">
      <c r="C41" s="20">
        <f>C31* IF(C12="", 0, HLOOKUP($B12,Teams!$B$35:$E$38,4,FALSE))</f>
        <v>1920</v>
      </c>
      <c r="D41" s="20">
        <f>D31* IF(D12="", 0, HLOOKUP($B12,Teams!$B$35:$E$38,4,FALSE))</f>
        <v>1920</v>
      </c>
      <c r="E41" s="20">
        <f>E31* IF(E12="", 0, HLOOKUP($B12,Teams!$B$35:$E$38,4,FALSE))</f>
        <v>0</v>
      </c>
      <c r="F41" s="20">
        <f>F31* IF(F12="", 0, HLOOKUP($B12,Teams!$B$35:$E$38,4,FALSE))</f>
        <v>0</v>
      </c>
      <c r="G41" s="20">
        <f>G31* IF(G12="", 0, HLOOKUP($B12,Teams!$B$35:$E$38,4,FALSE))</f>
        <v>1920</v>
      </c>
      <c r="H41" s="20">
        <f>H31* IF(H12="", 0, HLOOKUP($B12,Teams!$B$35:$E$38,4,FALSE))</f>
        <v>1920</v>
      </c>
      <c r="I41" s="20">
        <f>I31* IF(I12="", 0, HLOOKUP($B12,Teams!$B$35:$E$38,4,FALSE))</f>
        <v>1920</v>
      </c>
      <c r="J41" s="20">
        <f>J31* IF(J12="", 0, HLOOKUP($B12,Teams!$B$35:$E$38,4,FALSE))</f>
        <v>0</v>
      </c>
      <c r="K41" s="20">
        <f>K31* IF(K12="", 0, HLOOKUP($B12,Teams!$B$35:$E$38,4,FALSE))</f>
        <v>0</v>
      </c>
      <c r="L41" s="20">
        <f>L31* IF(L12="", 0, HLOOKUP($B12,Teams!$B$35:$E$38,4,FALSE))</f>
        <v>1920</v>
      </c>
      <c r="M41" s="20">
        <f>M31* IF(M12="", 0, HLOOKUP($B12,Teams!$B$35:$E$38,4,FALSE))</f>
        <v>1920</v>
      </c>
      <c r="N41" s="20">
        <f>N31* IF(N12="", 0, HLOOKUP($B12,Teams!$B$35:$E$38,4,FALSE))</f>
        <v>0</v>
      </c>
      <c r="O41" s="20">
        <f>O31* IF(O12="", 0, HLOOKUP($B12,Teams!$B$35:$E$38,4,FALSE))</f>
        <v>0</v>
      </c>
      <c r="P41" s="20">
        <f>P31* IF(P12="", 0, HLOOKUP($B12,Teams!$B$35:$E$38,4,FALSE))</f>
        <v>0</v>
      </c>
      <c r="Q41" s="20">
        <f>Q31* IF(Q12="", 0, HLOOKUP($B12,Teams!$B$35:$E$38,4,FALSE))</f>
        <v>1920</v>
      </c>
      <c r="R41" s="20">
        <f>R31* IF(R12="", 0, HLOOKUP($B12,Teams!$B$35:$E$38,4,FALSE))</f>
        <v>1920</v>
      </c>
      <c r="S41" s="20">
        <f>S31* IF(S12="", 0, HLOOKUP($B12,Teams!$B$35:$E$38,4,FALSE))</f>
        <v>0</v>
      </c>
      <c r="T41" s="20">
        <f>T31* IF(T12="", 0, HLOOKUP($B12,Teams!$B$35:$E$38,4,FALSE))</f>
        <v>0</v>
      </c>
      <c r="U41" s="20">
        <f>U31* IF(U12="", 0, HLOOKUP($B12,Teams!$B$35:$E$38,4,FALSE))</f>
        <v>1920</v>
      </c>
      <c r="V41" s="20">
        <f>V31* IF(V12="", 0, HLOOKUP($B12,Teams!$B$35:$E$38,4,FALSE))</f>
        <v>1920</v>
      </c>
      <c r="W41" s="20">
        <f>W31* IF(W12="", 0, HLOOKUP($B12,Teams!$B$35:$E$38,4,FALSE))</f>
        <v>1920</v>
      </c>
      <c r="X41" s="20">
        <f>X31* IF(X12="", 0, HLOOKUP($B12,Teams!$B$35:$E$38,4,FALSE))</f>
        <v>0</v>
      </c>
      <c r="Y41" s="20">
        <f>Y31* IF(Y12="", 0, HLOOKUP($B12,Teams!$B$35:$E$38,4,FALSE))</f>
        <v>0</v>
      </c>
      <c r="Z41" s="20">
        <f>Z31* IF(Z12="", 0, HLOOKUP($B12,Teams!$B$35:$E$38,4,FALSE))</f>
        <v>1920</v>
      </c>
      <c r="AA41" s="20">
        <f>AA31* IF(AA12="", 0, HLOOKUP($B12,Teams!$B$35:$E$38,4,FALSE))</f>
        <v>1920</v>
      </c>
      <c r="AB41" s="20">
        <f>AB31* IF(AB12="", 0, HLOOKUP($B12,Teams!$B$35:$E$38,4,FALSE))</f>
        <v>0</v>
      </c>
      <c r="AC41" s="20">
        <f>AC31* IF(AC12="", 0, HLOOKUP($B12,Teams!$B$35:$E$38,4,FALSE))</f>
        <v>0</v>
      </c>
      <c r="AD41" s="20">
        <f>AD31* IF(AD12="", 0, HLOOKUP($B12,Teams!$B$35:$E$38,4,FALSE))</f>
        <v>0</v>
      </c>
    </row>
    <row r="42" hidden="1">
      <c r="C42" s="20">
        <f>C32* IF(C13="", 0, HLOOKUP($B13,Teams!$B$35:$E$38,4,FALSE))</f>
        <v>0</v>
      </c>
      <c r="D42" s="20">
        <f>D32* IF(D13="", 0, HLOOKUP($B13,Teams!$B$35:$E$38,4,FALSE))</f>
        <v>0</v>
      </c>
      <c r="E42" s="20">
        <f>E32* IF(E13="", 0, HLOOKUP($B13,Teams!$B$35:$E$38,4,FALSE))</f>
        <v>1620</v>
      </c>
      <c r="F42" s="20">
        <f>F32* IF(F13="", 0, HLOOKUP($B13,Teams!$B$35:$E$38,4,FALSE))</f>
        <v>1620</v>
      </c>
      <c r="G42" s="20">
        <f>G32* IF(G13="", 0, HLOOKUP($B13,Teams!$B$35:$E$38,4,FALSE))</f>
        <v>0</v>
      </c>
      <c r="H42" s="20">
        <f>H32* IF(H13="", 0, HLOOKUP($B13,Teams!$B$35:$E$38,4,FALSE))</f>
        <v>0</v>
      </c>
      <c r="I42" s="20">
        <f>I32* IF(I13="", 0, HLOOKUP($B13,Teams!$B$35:$E$38,4,FALSE))</f>
        <v>0</v>
      </c>
      <c r="J42" s="20">
        <f>J32* IF(J13="", 0, HLOOKUP($B13,Teams!$B$35:$E$38,4,FALSE))</f>
        <v>1620</v>
      </c>
      <c r="K42" s="20">
        <f>K32* IF(K13="", 0, HLOOKUP($B13,Teams!$B$35:$E$38,4,FALSE))</f>
        <v>1620</v>
      </c>
      <c r="L42" s="20">
        <f>L32* IF(L13="", 0, HLOOKUP($B13,Teams!$B$35:$E$38,4,FALSE))</f>
        <v>0</v>
      </c>
      <c r="M42" s="20">
        <f>M32* IF(M13="", 0, HLOOKUP($B13,Teams!$B$35:$E$38,4,FALSE))</f>
        <v>0</v>
      </c>
      <c r="N42" s="20">
        <f>N32* IF(N13="", 0, HLOOKUP($B13,Teams!$B$35:$E$38,4,FALSE))</f>
        <v>1620</v>
      </c>
      <c r="O42" s="20">
        <f>O32* IF(O13="", 0, HLOOKUP($B13,Teams!$B$35:$E$38,4,FALSE))</f>
        <v>1620</v>
      </c>
      <c r="P42" s="20">
        <f>P32* IF(P13="", 0, HLOOKUP($B13,Teams!$B$35:$E$38,4,FALSE))</f>
        <v>1620</v>
      </c>
      <c r="Q42" s="20">
        <f>Q32* IF(Q13="", 0, HLOOKUP($B13,Teams!$B$35:$E$38,4,FALSE))</f>
        <v>0</v>
      </c>
      <c r="R42" s="20">
        <f>R32* IF(R13="", 0, HLOOKUP($B13,Teams!$B$35:$E$38,4,FALSE))</f>
        <v>0</v>
      </c>
      <c r="S42" s="20">
        <f>S32* IF(S13="", 0, HLOOKUP($B13,Teams!$B$35:$E$38,4,FALSE))</f>
        <v>1620</v>
      </c>
      <c r="T42" s="20">
        <f>T32* IF(T13="", 0, HLOOKUP($B13,Teams!$B$35:$E$38,4,FALSE))</f>
        <v>1620</v>
      </c>
      <c r="U42" s="20">
        <f>U32* IF(U13="", 0, HLOOKUP($B13,Teams!$B$35:$E$38,4,FALSE))</f>
        <v>0</v>
      </c>
      <c r="V42" s="20">
        <f>V32* IF(V13="", 0, HLOOKUP($B13,Teams!$B$35:$E$38,4,FALSE))</f>
        <v>0</v>
      </c>
      <c r="W42" s="20">
        <f>W32* IF(W13="", 0, HLOOKUP($B13,Teams!$B$35:$E$38,4,FALSE))</f>
        <v>0</v>
      </c>
      <c r="X42" s="20">
        <f>X32* IF(X13="", 0, HLOOKUP($B13,Teams!$B$35:$E$38,4,FALSE))</f>
        <v>1620</v>
      </c>
      <c r="Y42" s="20">
        <f>Y32* IF(Y13="", 0, HLOOKUP($B13,Teams!$B$35:$E$38,4,FALSE))</f>
        <v>1620</v>
      </c>
      <c r="Z42" s="20">
        <f>Z32* IF(Z13="", 0, HLOOKUP($B13,Teams!$B$35:$E$38,4,FALSE))</f>
        <v>0</v>
      </c>
      <c r="AA42" s="20">
        <f>AA32* IF(AA13="", 0, HLOOKUP($B13,Teams!$B$35:$E$38,4,FALSE))</f>
        <v>0</v>
      </c>
      <c r="AB42" s="20">
        <f>AB32* IF(AB13="", 0, HLOOKUP($B13,Teams!$B$35:$E$38,4,FALSE))</f>
        <v>1620</v>
      </c>
      <c r="AC42" s="20">
        <f>AC32* IF(AC13="", 0, HLOOKUP($B13,Teams!$B$35:$E$38,4,FALSE))</f>
        <v>1620</v>
      </c>
      <c r="AD42" s="20">
        <f>AD32* IF(AD13="", 0, HLOOKUP($B13,Teams!$B$35:$E$38,4,FALSE))</f>
        <v>1620</v>
      </c>
    </row>
    <row r="43" hidden="1">
      <c r="C43" s="20">
        <f>C33* IF(C14="", 0, HLOOKUP($B14,Teams!$B$35:$E$38,4,FALSE))</f>
        <v>0</v>
      </c>
      <c r="D43" s="20">
        <f>D33* IF(D14="", 0, HLOOKUP($B14,Teams!$B$35:$E$38,4,FALSE))</f>
        <v>0</v>
      </c>
      <c r="E43" s="20">
        <f>E33* IF(E14="", 0, HLOOKUP($B14,Teams!$B$35:$E$38,4,FALSE))</f>
        <v>1320</v>
      </c>
      <c r="F43" s="20">
        <f>F33* IF(F14="", 0, HLOOKUP($B14,Teams!$B$35:$E$38,4,FALSE))</f>
        <v>1320</v>
      </c>
      <c r="G43" s="20">
        <f>G33* IF(G14="", 0, HLOOKUP($B14,Teams!$B$35:$E$38,4,FALSE))</f>
        <v>0</v>
      </c>
      <c r="H43" s="20">
        <f>H33* IF(H14="", 0, HLOOKUP($B14,Teams!$B$35:$E$38,4,FALSE))</f>
        <v>0</v>
      </c>
      <c r="I43" s="20">
        <f>I33* IF(I14="", 0, HLOOKUP($B14,Teams!$B$35:$E$38,4,FALSE))</f>
        <v>0</v>
      </c>
      <c r="J43" s="20">
        <f>J33* IF(J14="", 0, HLOOKUP($B14,Teams!$B$35:$E$38,4,FALSE))</f>
        <v>1320</v>
      </c>
      <c r="K43" s="20">
        <f>K33* IF(K14="", 0, HLOOKUP($B14,Teams!$B$35:$E$38,4,FALSE))</f>
        <v>1320</v>
      </c>
      <c r="L43" s="20">
        <f>L33* IF(L14="", 0, HLOOKUP($B14,Teams!$B$35:$E$38,4,FALSE))</f>
        <v>0</v>
      </c>
      <c r="M43" s="20">
        <f>M33* IF(M14="", 0, HLOOKUP($B14,Teams!$B$35:$E$38,4,FALSE))</f>
        <v>0</v>
      </c>
      <c r="N43" s="20">
        <f>N33* IF(N14="", 0, HLOOKUP($B14,Teams!$B$35:$E$38,4,FALSE))</f>
        <v>1320</v>
      </c>
      <c r="O43" s="20">
        <f>O33* IF(O14="", 0, HLOOKUP($B14,Teams!$B$35:$E$38,4,FALSE))</f>
        <v>1320</v>
      </c>
      <c r="P43" s="20">
        <f>P33* IF(P14="", 0, HLOOKUP($B14,Teams!$B$35:$E$38,4,FALSE))</f>
        <v>1320</v>
      </c>
      <c r="Q43" s="20">
        <f>Q33* IF(Q14="", 0, HLOOKUP($B14,Teams!$B$35:$E$38,4,FALSE))</f>
        <v>0</v>
      </c>
      <c r="R43" s="20">
        <f>R33* IF(R14="", 0, HLOOKUP($B14,Teams!$B$35:$E$38,4,FALSE))</f>
        <v>0</v>
      </c>
      <c r="S43" s="20">
        <f>S33* IF(S14="", 0, HLOOKUP($B14,Teams!$B$35:$E$38,4,FALSE))</f>
        <v>1320</v>
      </c>
      <c r="T43" s="20">
        <f>T33* IF(T14="", 0, HLOOKUP($B14,Teams!$B$35:$E$38,4,FALSE))</f>
        <v>1320</v>
      </c>
      <c r="U43" s="20">
        <f>U33* IF(U14="", 0, HLOOKUP($B14,Teams!$B$35:$E$38,4,FALSE))</f>
        <v>0</v>
      </c>
      <c r="V43" s="20">
        <f>V33* IF(V14="", 0, HLOOKUP($B14,Teams!$B$35:$E$38,4,FALSE))</f>
        <v>0</v>
      </c>
      <c r="W43" s="20">
        <f>W33* IF(W14="", 0, HLOOKUP($B14,Teams!$B$35:$E$38,4,FALSE))</f>
        <v>0</v>
      </c>
      <c r="X43" s="20">
        <f>X33* IF(X14="", 0, HLOOKUP($B14,Teams!$B$35:$E$38,4,FALSE))</f>
        <v>1320</v>
      </c>
      <c r="Y43" s="20">
        <f>Y33* IF(Y14="", 0, HLOOKUP($B14,Teams!$B$35:$E$38,4,FALSE))</f>
        <v>1320</v>
      </c>
      <c r="Z43" s="20">
        <f>Z33* IF(Z14="", 0, HLOOKUP($B14,Teams!$B$35:$E$38,4,FALSE))</f>
        <v>0</v>
      </c>
      <c r="AA43" s="20">
        <f>AA33* IF(AA14="", 0, HLOOKUP($B14,Teams!$B$35:$E$38,4,FALSE))</f>
        <v>0</v>
      </c>
      <c r="AB43" s="20">
        <f>AB33* IF(AB14="", 0, HLOOKUP($B14,Teams!$B$35:$E$38,4,FALSE))</f>
        <v>1320</v>
      </c>
      <c r="AC43" s="20">
        <f>AC33* IF(AC14="", 0, HLOOKUP($B14,Teams!$B$35:$E$38,4,FALSE))</f>
        <v>1320</v>
      </c>
      <c r="AD43" s="20">
        <f>AD33* IF(AD14="", 0, HLOOKUP($B14,Teams!$B$35:$E$38,4,FALSE))</f>
        <v>1320</v>
      </c>
    </row>
    <row r="44" hidden="1">
      <c r="C44" s="20">
        <f>C34* IF(C15="", 0, HLOOKUP($B15,Teams!$B$35:$E$38,4,FALSE))</f>
        <v>0</v>
      </c>
      <c r="D44" s="20">
        <f>D34* IF(D15="", 0, HLOOKUP($B15,Teams!$B$35:$E$38,4,FALSE))</f>
        <v>0</v>
      </c>
      <c r="E44" s="20">
        <f>E34* IF(E15="", 0, HLOOKUP($B15,Teams!$B$35:$E$38,4,FALSE))</f>
        <v>0</v>
      </c>
      <c r="F44" s="20">
        <f>F34* IF(F15="", 0, HLOOKUP($B15,Teams!$B$35:$E$38,4,FALSE))</f>
        <v>0</v>
      </c>
      <c r="G44" s="20">
        <f>G34* IF(G15="", 0, HLOOKUP($B15,Teams!$B$35:$E$38,4,FALSE))</f>
        <v>0</v>
      </c>
      <c r="H44" s="20">
        <f>H34* IF(H15="", 0, HLOOKUP($B15,Teams!$B$35:$E$38,4,FALSE))</f>
        <v>0</v>
      </c>
      <c r="I44" s="20">
        <f>I34* IF(I15="", 0, HLOOKUP($B15,Teams!$B$35:$E$38,4,FALSE))</f>
        <v>0</v>
      </c>
      <c r="J44" s="20">
        <f>J34* IF(J15="", 0, HLOOKUP($B15,Teams!$B$35:$E$38,4,FALSE))</f>
        <v>0</v>
      </c>
      <c r="K44" s="20">
        <f>K34* IF(K15="", 0, HLOOKUP($B15,Teams!$B$35:$E$38,4,FALSE))</f>
        <v>0</v>
      </c>
      <c r="L44" s="20">
        <f>L34* IF(L15="", 0, HLOOKUP($B15,Teams!$B$35:$E$38,4,FALSE))</f>
        <v>0</v>
      </c>
      <c r="M44" s="20">
        <f>M34* IF(M15="", 0, HLOOKUP($B15,Teams!$B$35:$E$38,4,FALSE))</f>
        <v>0</v>
      </c>
      <c r="N44" s="20">
        <f>N34* IF(N15="", 0, HLOOKUP($B15,Teams!$B$35:$E$38,4,FALSE))</f>
        <v>0</v>
      </c>
      <c r="O44" s="20">
        <f>O34* IF(O15="", 0, HLOOKUP($B15,Teams!$B$35:$E$38,4,FALSE))</f>
        <v>0</v>
      </c>
      <c r="P44" s="20">
        <f>P34* IF(P15="", 0, HLOOKUP($B15,Teams!$B$35:$E$38,4,FALSE))</f>
        <v>0</v>
      </c>
      <c r="Q44" s="20">
        <f>Q34* IF(Q15="", 0, HLOOKUP($B15,Teams!$B$35:$E$38,4,FALSE))</f>
        <v>0</v>
      </c>
      <c r="R44" s="20">
        <f>R34* IF(R15="", 0, HLOOKUP($B15,Teams!$B$35:$E$38,4,FALSE))</f>
        <v>0</v>
      </c>
      <c r="S44" s="20">
        <f>S34* IF(S15="", 0, HLOOKUP($B15,Teams!$B$35:$E$38,4,FALSE))</f>
        <v>0</v>
      </c>
      <c r="T44" s="20">
        <f>T34* IF(T15="", 0, HLOOKUP($B15,Teams!$B$35:$E$38,4,FALSE))</f>
        <v>0</v>
      </c>
      <c r="U44" s="20">
        <f>U34* IF(U15="", 0, HLOOKUP($B15,Teams!$B$35:$E$38,4,FALSE))</f>
        <v>0</v>
      </c>
      <c r="V44" s="20">
        <f>V34* IF(V15="", 0, HLOOKUP($B15,Teams!$B$35:$E$38,4,FALSE))</f>
        <v>0</v>
      </c>
      <c r="W44" s="20">
        <f>W34* IF(W15="", 0, HLOOKUP($B15,Teams!$B$35:$E$38,4,FALSE))</f>
        <v>0</v>
      </c>
      <c r="X44" s="20">
        <f>X34* IF(X15="", 0, HLOOKUP($B15,Teams!$B$35:$E$38,4,FALSE))</f>
        <v>0</v>
      </c>
      <c r="Y44" s="20">
        <f>Y34* IF(Y15="", 0, HLOOKUP($B15,Teams!$B$35:$E$38,4,FALSE))</f>
        <v>0</v>
      </c>
      <c r="Z44" s="20">
        <f>Z34* IF(Z15="", 0, HLOOKUP($B15,Teams!$B$35:$E$38,4,FALSE))</f>
        <v>0</v>
      </c>
      <c r="AA44" s="20">
        <f>AA34* IF(AA15="", 0, HLOOKUP($B15,Teams!$B$35:$E$38,4,FALSE))</f>
        <v>0</v>
      </c>
      <c r="AB44" s="20">
        <f>AB34* IF(AB15="", 0, HLOOKUP($B15,Teams!$B$35:$E$38,4,FALSE))</f>
        <v>0</v>
      </c>
      <c r="AC44" s="20">
        <f>AC34* IF(AC15="", 0, HLOOKUP($B15,Teams!$B$35:$E$38,4,FALSE))</f>
        <v>0</v>
      </c>
      <c r="AD44" s="20">
        <f>AD34* IF(AD15="", 0, HLOOKUP($B15,Teams!$B$35:$E$38,4,FALSE))</f>
        <v>0</v>
      </c>
    </row>
    <row r="45" hidden="1">
      <c r="C45" s="20">
        <f>C35* IF(C16="", 0, HLOOKUP($B16,Teams!$B$35:$E$38,4,FALSE))</f>
        <v>0</v>
      </c>
      <c r="D45" s="20">
        <f>D35* IF(D16="", 0, HLOOKUP($B16,Teams!$B$35:$E$38,4,FALSE))</f>
        <v>0</v>
      </c>
      <c r="E45" s="20">
        <f>E35* IF(E16="", 0, HLOOKUP($B16,Teams!$B$35:$E$38,4,FALSE))</f>
        <v>0</v>
      </c>
      <c r="F45" s="20">
        <f>F35* IF(F16="", 0, HLOOKUP($B16,Teams!$B$35:$E$38,4,FALSE))</f>
        <v>0</v>
      </c>
      <c r="G45" s="20">
        <f>G35* IF(G16="", 0, HLOOKUP($B16,Teams!$B$35:$E$38,4,FALSE))</f>
        <v>0</v>
      </c>
      <c r="H45" s="20">
        <f>H35* IF(H16="", 0, HLOOKUP($B16,Teams!$B$35:$E$38,4,FALSE))</f>
        <v>0</v>
      </c>
      <c r="I45" s="20">
        <f>I35* IF(I16="", 0, HLOOKUP($B16,Teams!$B$35:$E$38,4,FALSE))</f>
        <v>0</v>
      </c>
      <c r="J45" s="20">
        <f>J35* IF(J16="", 0, HLOOKUP($B16,Teams!$B$35:$E$38,4,FALSE))</f>
        <v>0</v>
      </c>
      <c r="K45" s="20">
        <f>K35* IF(K16="", 0, HLOOKUP($B16,Teams!$B$35:$E$38,4,FALSE))</f>
        <v>0</v>
      </c>
      <c r="L45" s="20">
        <f>L35* IF(L16="", 0, HLOOKUP($B16,Teams!$B$35:$E$38,4,FALSE))</f>
        <v>0</v>
      </c>
      <c r="M45" s="20">
        <f>M35* IF(M16="", 0, HLOOKUP($B16,Teams!$B$35:$E$38,4,FALSE))</f>
        <v>0</v>
      </c>
      <c r="N45" s="20">
        <f>N35* IF(N16="", 0, HLOOKUP($B16,Teams!$B$35:$E$38,4,FALSE))</f>
        <v>0</v>
      </c>
      <c r="O45" s="20">
        <f>O35* IF(O16="", 0, HLOOKUP($B16,Teams!$B$35:$E$38,4,FALSE))</f>
        <v>0</v>
      </c>
      <c r="P45" s="20">
        <f>P35* IF(P16="", 0, HLOOKUP($B16,Teams!$B$35:$E$38,4,FALSE))</f>
        <v>0</v>
      </c>
      <c r="Q45" s="20">
        <f>Q35* IF(Q16="", 0, HLOOKUP($B16,Teams!$B$35:$E$38,4,FALSE))</f>
        <v>0</v>
      </c>
      <c r="R45" s="20">
        <f>R35* IF(R16="", 0, HLOOKUP($B16,Teams!$B$35:$E$38,4,FALSE))</f>
        <v>0</v>
      </c>
      <c r="S45" s="20">
        <f>S35* IF(S16="", 0, HLOOKUP($B16,Teams!$B$35:$E$38,4,FALSE))</f>
        <v>0</v>
      </c>
      <c r="T45" s="20">
        <f>T35* IF(T16="", 0, HLOOKUP($B16,Teams!$B$35:$E$38,4,FALSE))</f>
        <v>0</v>
      </c>
      <c r="U45" s="20">
        <f>U35* IF(U16="", 0, HLOOKUP($B16,Teams!$B$35:$E$38,4,FALSE))</f>
        <v>0</v>
      </c>
      <c r="V45" s="20">
        <f>V35* IF(V16="", 0, HLOOKUP($B16,Teams!$B$35:$E$38,4,FALSE))</f>
        <v>0</v>
      </c>
      <c r="W45" s="20">
        <f>W35* IF(W16="", 0, HLOOKUP($B16,Teams!$B$35:$E$38,4,FALSE))</f>
        <v>0</v>
      </c>
      <c r="X45" s="20">
        <f>X35* IF(X16="", 0, HLOOKUP($B16,Teams!$B$35:$E$38,4,FALSE))</f>
        <v>0</v>
      </c>
      <c r="Y45" s="20">
        <f>Y35* IF(Y16="", 0, HLOOKUP($B16,Teams!$B$35:$E$38,4,FALSE))</f>
        <v>0</v>
      </c>
      <c r="Z45" s="20">
        <f>Z35* IF(Z16="", 0, HLOOKUP($B16,Teams!$B$35:$E$38,4,FALSE))</f>
        <v>0</v>
      </c>
      <c r="AA45" s="20">
        <f>AA35* IF(AA16="", 0, HLOOKUP($B16,Teams!$B$35:$E$38,4,FALSE))</f>
        <v>0</v>
      </c>
      <c r="AB45" s="20">
        <f>AB35* IF(AB16="", 0, HLOOKUP($B16,Teams!$B$35:$E$38,4,FALSE))</f>
        <v>0</v>
      </c>
      <c r="AC45" s="20">
        <f>AC35* IF(AC16="", 0, HLOOKUP($B16,Teams!$B$35:$E$38,4,FALSE))</f>
        <v>0</v>
      </c>
      <c r="AD45" s="20">
        <f>AD35* IF(AD16="", 0, HLOOKUP($B16,Teams!$B$35:$E$38,4,FALSE))</f>
        <v>0</v>
      </c>
    </row>
    <row r="46" hidden="1">
      <c r="C46" s="20">
        <f>C36* IF(C17="", 0, HLOOKUP($B17,Teams!$B$35:$E$38,4,FALSE))</f>
        <v>0</v>
      </c>
      <c r="D46" s="20">
        <f>D36* IF(D17="", 0, HLOOKUP($B17,Teams!$B$35:$E$38,4,FALSE))</f>
        <v>0</v>
      </c>
      <c r="E46" s="20">
        <f>E36* IF(E17="", 0, HLOOKUP($B17,Teams!$B$35:$E$38,4,FALSE))</f>
        <v>0</v>
      </c>
      <c r="F46" s="20">
        <f>F36* IF(F17="", 0, HLOOKUP($B17,Teams!$B$35:$E$38,4,FALSE))</f>
        <v>0</v>
      </c>
      <c r="G46" s="20">
        <f>G36* IF(G17="", 0, HLOOKUP($B17,Teams!$B$35:$E$38,4,FALSE))</f>
        <v>0</v>
      </c>
      <c r="H46" s="20">
        <f>H36* IF(H17="", 0, HLOOKUP($B17,Teams!$B$35:$E$38,4,FALSE))</f>
        <v>0</v>
      </c>
      <c r="I46" s="20">
        <f>I36* IF(I17="", 0, HLOOKUP($B17,Teams!$B$35:$E$38,4,FALSE))</f>
        <v>0</v>
      </c>
      <c r="J46" s="20">
        <f>J36* IF(J17="", 0, HLOOKUP($B17,Teams!$B$35:$E$38,4,FALSE))</f>
        <v>0</v>
      </c>
      <c r="K46" s="20">
        <f>K36* IF(K17="", 0, HLOOKUP($B17,Teams!$B$35:$E$38,4,FALSE))</f>
        <v>0</v>
      </c>
      <c r="L46" s="20">
        <f>L36* IF(L17="", 0, HLOOKUP($B17,Teams!$B$35:$E$38,4,FALSE))</f>
        <v>0</v>
      </c>
      <c r="M46" s="20">
        <f>M36* IF(M17="", 0, HLOOKUP($B17,Teams!$B$35:$E$38,4,FALSE))</f>
        <v>0</v>
      </c>
      <c r="N46" s="20">
        <f>N36* IF(N17="", 0, HLOOKUP($B17,Teams!$B$35:$E$38,4,FALSE))</f>
        <v>0</v>
      </c>
      <c r="O46" s="20">
        <f>O36* IF(O17="", 0, HLOOKUP($B17,Teams!$B$35:$E$38,4,FALSE))</f>
        <v>0</v>
      </c>
      <c r="P46" s="20">
        <f>P36* IF(P17="", 0, HLOOKUP($B17,Teams!$B$35:$E$38,4,FALSE))</f>
        <v>0</v>
      </c>
      <c r="Q46" s="20">
        <f>Q36* IF(Q17="", 0, HLOOKUP($B17,Teams!$B$35:$E$38,4,FALSE))</f>
        <v>0</v>
      </c>
      <c r="R46" s="20">
        <f>R36* IF(R17="", 0, HLOOKUP($B17,Teams!$B$35:$E$38,4,FALSE))</f>
        <v>0</v>
      </c>
      <c r="S46" s="20">
        <f>S36* IF(S17="", 0, HLOOKUP($B17,Teams!$B$35:$E$38,4,FALSE))</f>
        <v>0</v>
      </c>
      <c r="T46" s="20">
        <f>T36* IF(T17="", 0, HLOOKUP($B17,Teams!$B$35:$E$38,4,FALSE))</f>
        <v>0</v>
      </c>
      <c r="U46" s="20">
        <f>U36* IF(U17="", 0, HLOOKUP($B17,Teams!$B$35:$E$38,4,FALSE))</f>
        <v>0</v>
      </c>
      <c r="V46" s="20">
        <f>V36* IF(V17="", 0, HLOOKUP($B17,Teams!$B$35:$E$38,4,FALSE))</f>
        <v>0</v>
      </c>
      <c r="W46" s="20">
        <f>W36* IF(W17="", 0, HLOOKUP($B17,Teams!$B$35:$E$38,4,FALSE))</f>
        <v>0</v>
      </c>
      <c r="X46" s="20">
        <f>X36* IF(X17="", 0, HLOOKUP($B17,Teams!$B$35:$E$38,4,FALSE))</f>
        <v>0</v>
      </c>
      <c r="Y46" s="20">
        <f>Y36* IF(Y17="", 0, HLOOKUP($B17,Teams!$B$35:$E$38,4,FALSE))</f>
        <v>0</v>
      </c>
      <c r="Z46" s="20">
        <f>Z36* IF(Z17="", 0, HLOOKUP($B17,Teams!$B$35:$E$38,4,FALSE))</f>
        <v>0</v>
      </c>
      <c r="AA46" s="20">
        <f>AA36* IF(AA17="", 0, HLOOKUP($B17,Teams!$B$35:$E$38,4,FALSE))</f>
        <v>0</v>
      </c>
      <c r="AB46" s="20">
        <f>AB36* IF(AB17="", 0, HLOOKUP($B17,Teams!$B$35:$E$38,4,FALSE))</f>
        <v>0</v>
      </c>
      <c r="AC46" s="20">
        <f>AC36* IF(AC17="", 0, HLOOKUP($B17,Teams!$B$35:$E$38,4,FALSE))</f>
        <v>0</v>
      </c>
      <c r="AD46" s="20">
        <f>AD36* IF(AD17="", 0, HLOOKUP($B17,Teams!$B$35:$E$38,4,FALSE))</f>
        <v>0</v>
      </c>
    </row>
    <row r="47" hidden="1">
      <c r="C47" s="20">
        <f>C37* IF(C18="", 0, HLOOKUP($B18,Teams!$B$35:$E$38,4,FALSE))</f>
        <v>0</v>
      </c>
      <c r="D47" s="20">
        <f>D37* IF(D18="", 0, HLOOKUP($B18,Teams!$B$35:$E$38,4,FALSE))</f>
        <v>0</v>
      </c>
      <c r="E47" s="20">
        <f>E37* IF(E18="", 0, HLOOKUP($B18,Teams!$B$35:$E$38,4,FALSE))</f>
        <v>0</v>
      </c>
      <c r="F47" s="20">
        <f>F37* IF(F18="", 0, HLOOKUP($B18,Teams!$B$35:$E$38,4,FALSE))</f>
        <v>0</v>
      </c>
      <c r="G47" s="20">
        <f>G37* IF(G18="", 0, HLOOKUP($B18,Teams!$B$35:$E$38,4,FALSE))</f>
        <v>0</v>
      </c>
      <c r="H47" s="20">
        <f>H37* IF(H18="", 0, HLOOKUP($B18,Teams!$B$35:$E$38,4,FALSE))</f>
        <v>0</v>
      </c>
      <c r="I47" s="20">
        <f>I37* IF(I18="", 0, HLOOKUP($B18,Teams!$B$35:$E$38,4,FALSE))</f>
        <v>0</v>
      </c>
      <c r="J47" s="20">
        <f>J37* IF(J18="", 0, HLOOKUP($B18,Teams!$B$35:$E$38,4,FALSE))</f>
        <v>0</v>
      </c>
      <c r="K47" s="20">
        <f>K37* IF(K18="", 0, HLOOKUP($B18,Teams!$B$35:$E$38,4,FALSE))</f>
        <v>0</v>
      </c>
      <c r="L47" s="20">
        <f>L37* IF(L18="", 0, HLOOKUP($B18,Teams!$B$35:$E$38,4,FALSE))</f>
        <v>0</v>
      </c>
      <c r="M47" s="20">
        <f>M37* IF(M18="", 0, HLOOKUP($B18,Teams!$B$35:$E$38,4,FALSE))</f>
        <v>0</v>
      </c>
      <c r="N47" s="20">
        <f>N37* IF(N18="", 0, HLOOKUP($B18,Teams!$B$35:$E$38,4,FALSE))</f>
        <v>0</v>
      </c>
      <c r="O47" s="20">
        <f>O37* IF(O18="", 0, HLOOKUP($B18,Teams!$B$35:$E$38,4,FALSE))</f>
        <v>0</v>
      </c>
      <c r="P47" s="20">
        <f>P37* IF(P18="", 0, HLOOKUP($B18,Teams!$B$35:$E$38,4,FALSE))</f>
        <v>0</v>
      </c>
      <c r="Q47" s="20">
        <f>Q37* IF(Q18="", 0, HLOOKUP($B18,Teams!$B$35:$E$38,4,FALSE))</f>
        <v>0</v>
      </c>
      <c r="R47" s="20">
        <f>R37* IF(R18="", 0, HLOOKUP($B18,Teams!$B$35:$E$38,4,FALSE))</f>
        <v>0</v>
      </c>
      <c r="S47" s="20">
        <f>S37* IF(S18="", 0, HLOOKUP($B18,Teams!$B$35:$E$38,4,FALSE))</f>
        <v>0</v>
      </c>
      <c r="T47" s="20">
        <f>T37* IF(T18="", 0, HLOOKUP($B18,Teams!$B$35:$E$38,4,FALSE))</f>
        <v>0</v>
      </c>
      <c r="U47" s="20">
        <f>U37* IF(U18="", 0, HLOOKUP($B18,Teams!$B$35:$E$38,4,FALSE))</f>
        <v>0</v>
      </c>
      <c r="V47" s="20">
        <f>V37* IF(V18="", 0, HLOOKUP($B18,Teams!$B$35:$E$38,4,FALSE))</f>
        <v>0</v>
      </c>
      <c r="W47" s="20">
        <f>W37* IF(W18="", 0, HLOOKUP($B18,Teams!$B$35:$E$38,4,FALSE))</f>
        <v>0</v>
      </c>
      <c r="X47" s="20">
        <f>X37* IF(X18="", 0, HLOOKUP($B18,Teams!$B$35:$E$38,4,FALSE))</f>
        <v>0</v>
      </c>
      <c r="Y47" s="20">
        <f>Y37* IF(Y18="", 0, HLOOKUP($B18,Teams!$B$35:$E$38,4,FALSE))</f>
        <v>0</v>
      </c>
      <c r="Z47" s="20">
        <f>Z37* IF(Z18="", 0, HLOOKUP($B18,Teams!$B$35:$E$38,4,FALSE))</f>
        <v>0</v>
      </c>
      <c r="AA47" s="20">
        <f>AA37* IF(AA18="", 0, HLOOKUP($B18,Teams!$B$35:$E$38,4,FALSE))</f>
        <v>0</v>
      </c>
      <c r="AB47" s="20">
        <f>AB37* IF(AB18="", 0, HLOOKUP($B18,Teams!$B$35:$E$38,4,FALSE))</f>
        <v>0</v>
      </c>
      <c r="AC47" s="20">
        <f>AC37* IF(AC18="", 0, HLOOKUP($B18,Teams!$B$35:$E$38,4,FALSE))</f>
        <v>0</v>
      </c>
      <c r="AD47" s="20">
        <f>AD37* IF(AD18="", 0, HLOOKUP($B18,Teams!$B$35:$E$38,4,FALSE))</f>
        <v>0</v>
      </c>
    </row>
  </sheetData>
  <mergeCells count="2">
    <mergeCell ref="L2:Q3"/>
    <mergeCell ref="C7:D7"/>
  </mergeCells>
  <dataValidations>
    <dataValidation type="list" allowBlank="1" sqref="A11:B18">
      <formula1>Teams!$B$4:$E$4</formula1>
    </dataValidation>
    <dataValidation type="list" allowBlank="1" sqref="C11:AD18">
      <formula1>Shifts!$A$5:$A$6</formula1>
    </dataValidation>
  </dataValidations>
  <hyperlinks>
    <hyperlink r:id="rId1" ref="L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8.38"/>
    <col customWidth="1" min="2" max="5" width="17.63"/>
  </cols>
  <sheetData>
    <row r="2">
      <c r="A2" s="2" t="s">
        <v>17</v>
      </c>
      <c r="H2" s="1" t="s">
        <v>0</v>
      </c>
      <c r="L2" s="21"/>
      <c r="M2" s="21"/>
    </row>
    <row r="3">
      <c r="L3" s="21"/>
      <c r="M3" s="21"/>
    </row>
    <row r="4">
      <c r="A4" s="5" t="s">
        <v>18</v>
      </c>
      <c r="B4" s="5" t="s">
        <v>9</v>
      </c>
      <c r="C4" s="5" t="s">
        <v>12</v>
      </c>
      <c r="D4" s="5" t="s">
        <v>13</v>
      </c>
      <c r="E4" s="5" t="s">
        <v>14</v>
      </c>
    </row>
    <row r="5">
      <c r="A5" s="13">
        <v>1.0</v>
      </c>
      <c r="B5" s="22" t="s">
        <v>19</v>
      </c>
      <c r="C5" s="22" t="s">
        <v>20</v>
      </c>
      <c r="D5" s="22" t="s">
        <v>21</v>
      </c>
      <c r="E5" s="22" t="s">
        <v>22</v>
      </c>
    </row>
    <row r="6">
      <c r="A6" s="13">
        <v>2.0</v>
      </c>
      <c r="B6" s="22" t="s">
        <v>23</v>
      </c>
      <c r="C6" s="22" t="s">
        <v>24</v>
      </c>
      <c r="D6" s="22" t="s">
        <v>25</v>
      </c>
      <c r="E6" s="22" t="s">
        <v>26</v>
      </c>
    </row>
    <row r="7">
      <c r="A7" s="13">
        <v>3.0</v>
      </c>
      <c r="B7" s="22" t="s">
        <v>27</v>
      </c>
      <c r="C7" s="22" t="s">
        <v>28</v>
      </c>
      <c r="D7" s="22" t="s">
        <v>29</v>
      </c>
      <c r="E7" s="22" t="s">
        <v>30</v>
      </c>
    </row>
    <row r="8">
      <c r="A8" s="13">
        <v>4.0</v>
      </c>
      <c r="B8" s="22" t="s">
        <v>31</v>
      </c>
      <c r="C8" s="22" t="s">
        <v>32</v>
      </c>
      <c r="D8" s="22" t="s">
        <v>33</v>
      </c>
      <c r="E8" s="22" t="s">
        <v>34</v>
      </c>
    </row>
    <row r="9">
      <c r="A9" s="13">
        <v>5.0</v>
      </c>
      <c r="B9" s="22" t="s">
        <v>35</v>
      </c>
      <c r="C9" s="22" t="s">
        <v>36</v>
      </c>
      <c r="D9" s="22" t="s">
        <v>37</v>
      </c>
      <c r="E9" s="22" t="s">
        <v>38</v>
      </c>
    </row>
    <row r="10">
      <c r="A10" s="13">
        <v>6.0</v>
      </c>
      <c r="B10" s="22"/>
      <c r="C10" s="22"/>
      <c r="D10" s="22"/>
      <c r="E10" s="22"/>
    </row>
    <row r="11">
      <c r="A11" s="13">
        <v>7.0</v>
      </c>
      <c r="B11" s="22"/>
      <c r="C11" s="22"/>
      <c r="D11" s="22"/>
      <c r="E11" s="22"/>
    </row>
    <row r="12">
      <c r="A12" s="13">
        <v>8.0</v>
      </c>
      <c r="B12" s="22"/>
      <c r="C12" s="22"/>
      <c r="D12" s="22"/>
      <c r="E12" s="22"/>
    </row>
    <row r="13">
      <c r="A13" s="13">
        <v>9.0</v>
      </c>
      <c r="B13" s="22"/>
      <c r="C13" s="22"/>
      <c r="D13" s="22"/>
      <c r="E13" s="22"/>
    </row>
    <row r="14">
      <c r="A14" s="13">
        <v>10.0</v>
      </c>
      <c r="B14" s="22"/>
      <c r="C14" s="22"/>
      <c r="D14" s="22"/>
      <c r="E14" s="22"/>
    </row>
    <row r="23" hidden="1">
      <c r="B23" s="23" t="s">
        <v>39</v>
      </c>
      <c r="C23" s="23" t="s">
        <v>40</v>
      </c>
      <c r="D23" s="23" t="s">
        <v>41</v>
      </c>
      <c r="E23" s="23" t="s">
        <v>42</v>
      </c>
    </row>
    <row r="24" hidden="1">
      <c r="A24" s="20">
        <f t="shared" ref="A24:A33" si="1">A5</f>
        <v>1</v>
      </c>
      <c r="B24" s="20">
        <f>IF(B5="", 0, VLOOKUP(B5,Employees!$A$5:$B$24,2,FALSE))</f>
        <v>39</v>
      </c>
      <c r="C24" s="20">
        <f>IF(C5="", 0, VLOOKUP(C5,Employees!$A$5:$B$24,2,FALSE))</f>
        <v>34</v>
      </c>
      <c r="D24" s="20">
        <f>IF(D5="", 0, VLOOKUP(D5,Employees!$A$5:$B$24,2,FALSE))</f>
        <v>29</v>
      </c>
      <c r="E24" s="20">
        <f>IF(E5="", 0, VLOOKUP(E5,Employees!$A$5:$B$24,2,FALSE))</f>
        <v>24</v>
      </c>
    </row>
    <row r="25" hidden="1">
      <c r="A25" s="20">
        <f t="shared" si="1"/>
        <v>2</v>
      </c>
      <c r="B25" s="20">
        <f>IF(B6="", 0, VLOOKUP(B6,Employees!$A$5:$B$24,2,FALSE))</f>
        <v>38</v>
      </c>
      <c r="C25" s="20">
        <f>IF(C6="", 0, VLOOKUP(C6,Employees!$A$5:$B$24,2,FALSE))</f>
        <v>33</v>
      </c>
      <c r="D25" s="20">
        <f>IF(D6="", 0, VLOOKUP(D6,Employees!$A$5:$B$24,2,FALSE))</f>
        <v>28</v>
      </c>
      <c r="E25" s="20">
        <f>IF(E6="", 0, VLOOKUP(E6,Employees!$A$5:$B$24,2,FALSE))</f>
        <v>23</v>
      </c>
    </row>
    <row r="26" hidden="1">
      <c r="A26" s="20">
        <f t="shared" si="1"/>
        <v>3</v>
      </c>
      <c r="B26" s="20">
        <f>IF(B7="", 0, VLOOKUP(B7,Employees!$A$5:$B$24,2,FALSE))</f>
        <v>37</v>
      </c>
      <c r="C26" s="20">
        <f>IF(C7="", 0, VLOOKUP(C7,Employees!$A$5:$B$24,2,FALSE))</f>
        <v>32</v>
      </c>
      <c r="D26" s="20">
        <f>IF(D7="", 0, VLOOKUP(D7,Employees!$A$5:$B$24,2,FALSE))</f>
        <v>27</v>
      </c>
      <c r="E26" s="20">
        <f>IF(E7="", 0, VLOOKUP(E7,Employees!$A$5:$B$24,2,FALSE))</f>
        <v>22</v>
      </c>
    </row>
    <row r="27" hidden="1">
      <c r="A27" s="20">
        <f t="shared" si="1"/>
        <v>4</v>
      </c>
      <c r="B27" s="20">
        <f>IF(B8="", 0, VLOOKUP(B8,Employees!$A$5:$B$24,2,FALSE))</f>
        <v>36</v>
      </c>
      <c r="C27" s="20">
        <f>IF(C8="", 0, VLOOKUP(C8,Employees!$A$5:$B$24,2,FALSE))</f>
        <v>31</v>
      </c>
      <c r="D27" s="20">
        <f>IF(D8="", 0, VLOOKUP(D8,Employees!$A$5:$B$24,2,FALSE))</f>
        <v>26</v>
      </c>
      <c r="E27" s="20">
        <f>IF(E8="", 0, VLOOKUP(E8,Employees!$A$5:$B$24,2,FALSE))</f>
        <v>21</v>
      </c>
    </row>
    <row r="28" hidden="1">
      <c r="A28" s="20">
        <f t="shared" si="1"/>
        <v>5</v>
      </c>
      <c r="B28" s="20">
        <f>IF(B9="", 0, VLOOKUP(B9,Employees!$A$5:$B$24,2,FALSE))</f>
        <v>35</v>
      </c>
      <c r="C28" s="20">
        <f>IF(C9="", 0, VLOOKUP(C9,Employees!$A$5:$B$24,2,FALSE))</f>
        <v>30</v>
      </c>
      <c r="D28" s="20">
        <f>IF(D9="", 0, VLOOKUP(D9,Employees!$A$5:$B$24,2,FALSE))</f>
        <v>25</v>
      </c>
      <c r="E28" s="20">
        <f>IF(E9="", 0, VLOOKUP(E9,Employees!$A$5:$B$24,2,FALSE))</f>
        <v>20</v>
      </c>
    </row>
    <row r="29" hidden="1">
      <c r="A29" s="20">
        <f t="shared" si="1"/>
        <v>6</v>
      </c>
      <c r="B29" s="20">
        <f>IF(B10="", 0, VLOOKUP(B10,Employees!$A$5:$B$24,2,FALSE))</f>
        <v>0</v>
      </c>
      <c r="C29" s="20">
        <f>IF(C10="", 0, VLOOKUP(C10,Employees!$A$5:$B$24,2,FALSE))</f>
        <v>0</v>
      </c>
      <c r="D29" s="20">
        <f>IF(D10="", 0, VLOOKUP(D10,Employees!$A$5:$B$24,2,FALSE))</f>
        <v>0</v>
      </c>
      <c r="E29" s="20">
        <f>IF(E10="", 0, VLOOKUP(E10,Employees!$A$5:$B$24,2,FALSE))</f>
        <v>0</v>
      </c>
    </row>
    <row r="30" hidden="1">
      <c r="A30" s="20">
        <f t="shared" si="1"/>
        <v>7</v>
      </c>
      <c r="B30" s="20">
        <f>IF(B11="", 0, VLOOKUP(B11,Employees!$A$5:$B$24,2,FALSE))</f>
        <v>0</v>
      </c>
      <c r="C30" s="20">
        <f>IF(C11="", 0, VLOOKUP(C11,Employees!$A$5:$B$24,2,FALSE))</f>
        <v>0</v>
      </c>
      <c r="D30" s="20">
        <f>IF(D11="", 0, VLOOKUP(D11,Employees!$A$5:$B$24,2,FALSE))</f>
        <v>0</v>
      </c>
      <c r="E30" s="20">
        <f>IF(E11="", 0, VLOOKUP(E11,Employees!$A$5:$B$24,2,FALSE))</f>
        <v>0</v>
      </c>
    </row>
    <row r="31" hidden="1">
      <c r="A31" s="20">
        <f t="shared" si="1"/>
        <v>8</v>
      </c>
      <c r="B31" s="20">
        <f>IF(B12="", 0, VLOOKUP(B12,Employees!$A$5:$B$24,2,FALSE))</f>
        <v>0</v>
      </c>
      <c r="C31" s="20">
        <f>IF(C12="", 0, VLOOKUP(C12,Employees!$A$5:$B$24,2,FALSE))</f>
        <v>0</v>
      </c>
      <c r="D31" s="20">
        <f>IF(D12="", 0, VLOOKUP(D12,Employees!$A$5:$B$24,2,FALSE))</f>
        <v>0</v>
      </c>
      <c r="E31" s="20">
        <f>IF(E12="", 0, VLOOKUP(E12,Employees!$A$5:$B$24,2,FALSE))</f>
        <v>0</v>
      </c>
    </row>
    <row r="32" hidden="1">
      <c r="A32" s="20">
        <f t="shared" si="1"/>
        <v>9</v>
      </c>
      <c r="B32" s="20">
        <f>IF(B13="", 0, VLOOKUP(B13,Employees!$A$5:$B$24,2,FALSE))</f>
        <v>0</v>
      </c>
      <c r="C32" s="20">
        <f>IF(C13="", 0, VLOOKUP(C13,Employees!$A$5:$B$24,2,FALSE))</f>
        <v>0</v>
      </c>
      <c r="D32" s="20">
        <f>IF(D13="", 0, VLOOKUP(D13,Employees!$A$5:$B$24,2,FALSE))</f>
        <v>0</v>
      </c>
      <c r="E32" s="20">
        <f>IF(E13="", 0, VLOOKUP(E13,Employees!$A$5:$B$24,2,FALSE))</f>
        <v>0</v>
      </c>
    </row>
    <row r="33" hidden="1">
      <c r="A33" s="20">
        <f t="shared" si="1"/>
        <v>10</v>
      </c>
      <c r="B33" s="20">
        <f>IF(B14="", 0, VLOOKUP(B14,Employees!$A$5:$B$24,2,FALSE))</f>
        <v>0</v>
      </c>
      <c r="C33" s="20">
        <f>IF(C14="", 0, VLOOKUP(C14,Employees!$A$5:$B$24,2,FALSE))</f>
        <v>0</v>
      </c>
      <c r="D33" s="20">
        <f>IF(D14="", 0, VLOOKUP(D14,Employees!$A$5:$B$24,2,FALSE))</f>
        <v>0</v>
      </c>
      <c r="E33" s="20">
        <f>IF(E14="", 0, VLOOKUP(E14,Employees!$A$5:$B$24,2,FALSE))</f>
        <v>0</v>
      </c>
    </row>
    <row r="34" hidden="1"/>
    <row r="35" hidden="1">
      <c r="A35" s="23" t="s">
        <v>6</v>
      </c>
      <c r="B35" s="24" t="str">
        <f t="shared" ref="B35:E35" si="2">B4</f>
        <v>Team 1</v>
      </c>
      <c r="C35" s="24" t="str">
        <f t="shared" si="2"/>
        <v>Team 2</v>
      </c>
      <c r="D35" s="24" t="str">
        <f t="shared" si="2"/>
        <v>Team 3</v>
      </c>
      <c r="E35" s="24" t="str">
        <f t="shared" si="2"/>
        <v>Team 4</v>
      </c>
    </row>
    <row r="36" hidden="1">
      <c r="A36" s="23" t="s">
        <v>43</v>
      </c>
      <c r="B36" s="20">
        <f t="shared" ref="B36:E36" si="3">SUM(B24:B33)</f>
        <v>185</v>
      </c>
      <c r="C36" s="20">
        <f t="shared" si="3"/>
        <v>160</v>
      </c>
      <c r="D36" s="20">
        <f t="shared" si="3"/>
        <v>135</v>
      </c>
      <c r="E36" s="20">
        <f t="shared" si="3"/>
        <v>110</v>
      </c>
    </row>
    <row r="37" hidden="1">
      <c r="A37" s="23" t="s">
        <v>44</v>
      </c>
      <c r="B37" s="20">
        <f t="shared" ref="B37:E37" si="4">COUNTA(B5:B14)</f>
        <v>5</v>
      </c>
      <c r="C37" s="20">
        <f t="shared" si="4"/>
        <v>5</v>
      </c>
      <c r="D37" s="20">
        <f t="shared" si="4"/>
        <v>5</v>
      </c>
      <c r="E37" s="20">
        <f t="shared" si="4"/>
        <v>5</v>
      </c>
    </row>
    <row r="38" hidden="1">
      <c r="A38" s="23" t="s">
        <v>45</v>
      </c>
      <c r="B38" s="20">
        <f t="shared" ref="B38:E38" si="5">IF(B37=0,0,B36/B37)</f>
        <v>37</v>
      </c>
      <c r="C38" s="20">
        <f t="shared" si="5"/>
        <v>32</v>
      </c>
      <c r="D38" s="20">
        <f t="shared" si="5"/>
        <v>27</v>
      </c>
      <c r="E38" s="20">
        <f t="shared" si="5"/>
        <v>22</v>
      </c>
    </row>
  </sheetData>
  <mergeCells count="1">
    <mergeCell ref="H2:K3"/>
  </mergeCells>
  <dataValidations>
    <dataValidation type="list" allowBlank="1" sqref="B5:E14">
      <formula1>Employees!$A$5:$A$24</formula1>
    </dataValidation>
  </dataValidations>
  <hyperlinks>
    <hyperlink r:id="rId1" ref="H2"/>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2.88"/>
    <col customWidth="1" min="2" max="2" width="15.38"/>
  </cols>
  <sheetData>
    <row r="2">
      <c r="A2" s="2" t="s">
        <v>46</v>
      </c>
      <c r="E2" s="1" t="s">
        <v>0</v>
      </c>
    </row>
    <row r="4">
      <c r="A4" s="5" t="s">
        <v>47</v>
      </c>
      <c r="B4" s="25" t="s">
        <v>48</v>
      </c>
    </row>
    <row r="5">
      <c r="A5" s="14" t="s">
        <v>19</v>
      </c>
      <c r="B5" s="14">
        <v>39.0</v>
      </c>
    </row>
    <row r="6">
      <c r="A6" s="14" t="s">
        <v>23</v>
      </c>
      <c r="B6" s="14">
        <v>38.0</v>
      </c>
    </row>
    <row r="7">
      <c r="A7" s="14" t="s">
        <v>27</v>
      </c>
      <c r="B7" s="14">
        <v>37.0</v>
      </c>
    </row>
    <row r="8">
      <c r="A8" s="14" t="s">
        <v>31</v>
      </c>
      <c r="B8" s="14">
        <v>36.0</v>
      </c>
    </row>
    <row r="9">
      <c r="A9" s="14" t="s">
        <v>35</v>
      </c>
      <c r="B9" s="14">
        <v>35.0</v>
      </c>
    </row>
    <row r="10">
      <c r="A10" s="14" t="s">
        <v>20</v>
      </c>
      <c r="B10" s="14">
        <v>34.0</v>
      </c>
    </row>
    <row r="11">
      <c r="A11" s="14" t="s">
        <v>24</v>
      </c>
      <c r="B11" s="14">
        <v>33.0</v>
      </c>
    </row>
    <row r="12">
      <c r="A12" s="14" t="s">
        <v>28</v>
      </c>
      <c r="B12" s="14">
        <v>32.0</v>
      </c>
    </row>
    <row r="13">
      <c r="A13" s="14" t="s">
        <v>32</v>
      </c>
      <c r="B13" s="14">
        <v>31.0</v>
      </c>
    </row>
    <row r="14">
      <c r="A14" s="14" t="s">
        <v>36</v>
      </c>
      <c r="B14" s="14">
        <v>30.0</v>
      </c>
    </row>
    <row r="15">
      <c r="A15" s="14" t="s">
        <v>21</v>
      </c>
      <c r="B15" s="14">
        <v>29.0</v>
      </c>
    </row>
    <row r="16">
      <c r="A16" s="14" t="s">
        <v>25</v>
      </c>
      <c r="B16" s="14">
        <v>28.0</v>
      </c>
    </row>
    <row r="17">
      <c r="A17" s="14" t="s">
        <v>29</v>
      </c>
      <c r="B17" s="14">
        <v>27.0</v>
      </c>
    </row>
    <row r="18">
      <c r="A18" s="14" t="s">
        <v>33</v>
      </c>
      <c r="B18" s="14">
        <v>26.0</v>
      </c>
    </row>
    <row r="19">
      <c r="A19" s="14" t="s">
        <v>37</v>
      </c>
      <c r="B19" s="14">
        <v>25.0</v>
      </c>
    </row>
    <row r="20">
      <c r="A20" s="14" t="s">
        <v>22</v>
      </c>
      <c r="B20" s="14">
        <v>24.0</v>
      </c>
    </row>
    <row r="21">
      <c r="A21" s="14" t="s">
        <v>26</v>
      </c>
      <c r="B21" s="14">
        <v>23.0</v>
      </c>
    </row>
    <row r="22">
      <c r="A22" s="14" t="s">
        <v>30</v>
      </c>
      <c r="B22" s="14">
        <v>22.0</v>
      </c>
    </row>
    <row r="23">
      <c r="A23" s="14" t="s">
        <v>34</v>
      </c>
      <c r="B23" s="14">
        <v>21.0</v>
      </c>
    </row>
    <row r="24">
      <c r="A24" s="14" t="s">
        <v>38</v>
      </c>
      <c r="B24" s="14">
        <v>20.0</v>
      </c>
    </row>
  </sheetData>
  <mergeCells count="1">
    <mergeCell ref="E2:H3"/>
  </mergeCells>
  <hyperlinks>
    <hyperlink r:id="rId1" ref="E2"/>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4" max="4" width="24.38"/>
  </cols>
  <sheetData>
    <row r="2">
      <c r="A2" s="2" t="s">
        <v>49</v>
      </c>
      <c r="G2" s="1" t="s">
        <v>0</v>
      </c>
    </row>
    <row r="4">
      <c r="A4" s="5" t="s">
        <v>50</v>
      </c>
      <c r="B4" s="5" t="s">
        <v>51</v>
      </c>
      <c r="C4" s="5" t="s">
        <v>52</v>
      </c>
      <c r="D4" s="5" t="s">
        <v>53</v>
      </c>
    </row>
    <row r="5">
      <c r="A5" s="14" t="s">
        <v>10</v>
      </c>
      <c r="B5" s="26">
        <v>0.2916666666666667</v>
      </c>
      <c r="C5" s="26">
        <v>0.7916666666666666</v>
      </c>
      <c r="D5" s="14">
        <v>12.0</v>
      </c>
    </row>
    <row r="6">
      <c r="A6" s="14" t="s">
        <v>11</v>
      </c>
      <c r="B6" s="26">
        <v>0.7916666666666666</v>
      </c>
      <c r="C6" s="26">
        <v>0.2916666666666667</v>
      </c>
      <c r="D6" s="14">
        <v>12.0</v>
      </c>
    </row>
  </sheetData>
  <mergeCells count="1">
    <mergeCell ref="G2:J3"/>
  </mergeCells>
  <hyperlinks>
    <hyperlink r:id="rId1" ref="G2"/>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2">
      <c r="A2" s="2"/>
      <c r="B2" s="2" t="s">
        <v>54</v>
      </c>
      <c r="J2" s="1" t="s">
        <v>0</v>
      </c>
    </row>
    <row r="4">
      <c r="B4" s="3" t="s">
        <v>55</v>
      </c>
    </row>
    <row r="5">
      <c r="B5" s="27" t="s">
        <v>56</v>
      </c>
    </row>
    <row r="11">
      <c r="B11" s="28" t="s">
        <v>57</v>
      </c>
    </row>
    <row r="14">
      <c r="B14" s="29" t="s">
        <v>58</v>
      </c>
      <c r="G14" s="29"/>
    </row>
    <row r="15">
      <c r="B15" s="30" t="s">
        <v>59</v>
      </c>
    </row>
    <row r="17">
      <c r="B17" s="28" t="s">
        <v>60</v>
      </c>
    </row>
  </sheetData>
  <mergeCells count="4">
    <mergeCell ref="J2:M3"/>
    <mergeCell ref="B5:G10"/>
    <mergeCell ref="B14:F14"/>
    <mergeCell ref="B15:G15"/>
  </mergeCells>
  <hyperlinks>
    <hyperlink r:id="rId1" ref="J2"/>
    <hyperlink r:id="rId2" ref="B11"/>
    <hyperlink r:id="rId3" ref="B17"/>
  </hyperlinks>
  <drawing r:id="rId4"/>
</worksheet>
</file>